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Users\1_SBORNIK_RUSSIA\2022\0_Приложения для сайта\"/>
    </mc:Choice>
  </mc:AlternateContent>
  <bookViews>
    <workbookView xWindow="240" yWindow="6480" windowWidth="18495" windowHeight="5460" tabRatio="701"/>
  </bookViews>
  <sheets>
    <sheet name="Северо-Восток РФ все события" sheetId="2" r:id="rId1"/>
    <sheet name="Северо-Восток РФ землетрясения" sheetId="5" r:id="rId2"/>
  </sheets>
  <externalReferences>
    <externalReference r:id="rId3"/>
  </externalReferences>
  <definedNames>
    <definedName name="_xlnm._FilterDatabase" localSheetId="0" hidden="1">'Северо-Восток РФ все события'!$A$5:$BC$467</definedName>
    <definedName name="_xlnm._FilterDatabase" localSheetId="1" hidden="1">'Северо-Восток РФ землетрясения'!$A$5:$AZ$5</definedName>
    <definedName name="lbfgfpjys2">'[1]Общая инфо'!$F$10:$F$16</definedName>
    <definedName name="диапазоны">'[1]Общая инфо'!$F$10:$F$16</definedName>
    <definedName name="к2">[1]каталог!$S$3:$S$1333</definedName>
    <definedName name="Класс">[1]каталог!$S$3:$S$1333</definedName>
  </definedNames>
  <calcPr calcId="162913"/>
</workbook>
</file>

<file path=xl/calcChain.xml><?xml version="1.0" encoding="utf-8"?>
<calcChain xmlns="http://schemas.openxmlformats.org/spreadsheetml/2006/main">
  <c r="B213" i="2" l="1"/>
  <c r="S7" i="5" l="1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C147" i="5"/>
  <c r="AC148" i="5"/>
  <c r="AC149" i="5"/>
  <c r="AC150" i="5"/>
  <c r="AC151" i="5"/>
  <c r="AC152" i="5"/>
  <c r="AC153" i="5"/>
  <c r="AC154" i="5"/>
  <c r="AC155" i="5"/>
  <c r="AC156" i="5"/>
  <c r="AC157" i="5"/>
  <c r="AC158" i="5"/>
  <c r="AC159" i="5"/>
  <c r="AC160" i="5"/>
  <c r="AC161" i="5"/>
  <c r="AC162" i="5"/>
  <c r="AC163" i="5"/>
  <c r="AC164" i="5"/>
  <c r="AC165" i="5"/>
  <c r="AC166" i="5"/>
  <c r="AC167" i="5"/>
  <c r="AC168" i="5"/>
  <c r="AC169" i="5"/>
  <c r="AC170" i="5"/>
  <c r="AC171" i="5"/>
  <c r="AC172" i="5"/>
  <c r="AC173" i="5"/>
  <c r="AC174" i="5"/>
  <c r="AC175" i="5"/>
  <c r="AC176" i="5"/>
  <c r="AC177" i="5"/>
  <c r="AC178" i="5"/>
  <c r="AC179" i="5"/>
  <c r="AC180" i="5"/>
  <c r="AC181" i="5"/>
  <c r="AC182" i="5"/>
  <c r="AC183" i="5"/>
  <c r="AC184" i="5"/>
  <c r="AC185" i="5"/>
  <c r="AC186" i="5"/>
  <c r="AC187" i="5"/>
  <c r="AC188" i="5"/>
  <c r="AC189" i="5"/>
  <c r="AC190" i="5"/>
  <c r="AC191" i="5"/>
  <c r="AC192" i="5"/>
  <c r="AC6" i="5"/>
  <c r="AC193" i="5" s="1"/>
  <c r="AF6" i="2"/>
  <c r="AF466" i="2"/>
  <c r="AF465" i="2"/>
  <c r="AF464" i="2"/>
  <c r="AF461" i="2"/>
  <c r="AF459" i="2"/>
  <c r="AF458" i="2"/>
  <c r="AF456" i="2"/>
  <c r="AF455" i="2"/>
  <c r="AF452" i="2"/>
  <c r="AF451" i="2"/>
  <c r="AF450" i="2"/>
  <c r="AF443" i="2"/>
  <c r="AF442" i="2"/>
  <c r="AF440" i="2"/>
  <c r="AF438" i="2"/>
  <c r="AF437" i="2"/>
  <c r="AF435" i="2"/>
  <c r="AF433" i="2"/>
  <c r="AF432" i="2"/>
  <c r="AF430" i="2"/>
  <c r="AF428" i="2"/>
  <c r="AF423" i="2"/>
  <c r="AF419" i="2"/>
  <c r="AF417" i="2"/>
  <c r="AF415" i="2"/>
  <c r="AF414" i="2"/>
  <c r="AF413" i="2"/>
  <c r="AF411" i="2"/>
  <c r="AF410" i="2"/>
  <c r="AF409" i="2"/>
  <c r="AF407" i="2"/>
  <c r="AF405" i="2"/>
  <c r="AF404" i="2"/>
  <c r="AF403" i="2"/>
  <c r="AF398" i="2"/>
  <c r="AF397" i="2"/>
  <c r="AF394" i="2"/>
  <c r="AF393" i="2"/>
  <c r="AF392" i="2"/>
  <c r="AF390" i="2"/>
  <c r="AF389" i="2"/>
  <c r="AF388" i="2"/>
  <c r="AF384" i="2"/>
  <c r="AF383" i="2"/>
  <c r="AF382" i="2"/>
  <c r="AF381" i="2"/>
  <c r="AF380" i="2"/>
  <c r="AF377" i="2"/>
  <c r="AF376" i="2"/>
  <c r="AF375" i="2"/>
  <c r="AF374" i="2"/>
  <c r="AF371" i="2"/>
  <c r="AF370" i="2"/>
  <c r="AF367" i="2"/>
  <c r="AF366" i="2"/>
  <c r="AF365" i="2"/>
  <c r="AF364" i="2"/>
  <c r="AF363" i="2"/>
  <c r="AF362" i="2"/>
  <c r="AF361" i="2"/>
  <c r="AF360" i="2"/>
  <c r="AF358" i="2"/>
  <c r="AF356" i="2"/>
  <c r="AF354" i="2"/>
  <c r="AF353" i="2"/>
  <c r="AF352" i="2"/>
  <c r="AF351" i="2"/>
  <c r="AF349" i="2"/>
  <c r="AF347" i="2"/>
  <c r="AF346" i="2"/>
  <c r="AF345" i="2"/>
  <c r="AF344" i="2"/>
  <c r="AF342" i="2"/>
  <c r="AF339" i="2"/>
  <c r="AF338" i="2"/>
  <c r="AF337" i="2"/>
  <c r="AF336" i="2"/>
  <c r="AF335" i="2"/>
  <c r="AF334" i="2"/>
  <c r="AF333" i="2"/>
  <c r="AF330" i="2"/>
  <c r="AF329" i="2"/>
  <c r="AF327" i="2"/>
  <c r="AF326" i="2"/>
  <c r="AF325" i="2"/>
  <c r="AF324" i="2"/>
  <c r="AF323" i="2"/>
  <c r="AF321" i="2"/>
  <c r="AF319" i="2"/>
  <c r="AF318" i="2"/>
  <c r="AF316" i="2"/>
  <c r="AF315" i="2"/>
  <c r="AF313" i="2"/>
  <c r="AF312" i="2"/>
  <c r="AF311" i="2"/>
  <c r="AF310" i="2"/>
  <c r="AF308" i="2"/>
  <c r="AF307" i="2"/>
  <c r="AF306" i="2"/>
  <c r="AF305" i="2"/>
  <c r="AF303" i="2"/>
  <c r="AF302" i="2"/>
  <c r="AF301" i="2"/>
  <c r="AF300" i="2"/>
  <c r="AF297" i="2"/>
  <c r="AF296" i="2"/>
  <c r="AF292" i="2"/>
  <c r="AF289" i="2"/>
  <c r="AF287" i="2"/>
  <c r="AF286" i="2"/>
  <c r="AF284" i="2"/>
  <c r="AF283" i="2"/>
  <c r="AF280" i="2"/>
  <c r="AF279" i="2"/>
  <c r="AF274" i="2"/>
  <c r="AF268" i="2"/>
  <c r="AF266" i="2"/>
  <c r="AF265" i="2"/>
  <c r="AF264" i="2"/>
  <c r="AF263" i="2"/>
  <c r="AF258" i="2"/>
  <c r="AF255" i="2"/>
  <c r="AF253" i="2"/>
  <c r="AF251" i="2"/>
  <c r="AF248" i="2"/>
  <c r="AF247" i="2"/>
  <c r="AF246" i="2"/>
  <c r="AF244" i="2"/>
  <c r="AF243" i="2"/>
  <c r="AF242" i="2"/>
  <c r="AF241" i="2"/>
  <c r="AF236" i="2"/>
  <c r="AF235" i="2"/>
  <c r="AF234" i="2"/>
  <c r="AF230" i="2"/>
  <c r="AF229" i="2"/>
  <c r="AF228" i="2"/>
  <c r="AF226" i="2"/>
  <c r="AF224" i="2"/>
  <c r="AF223" i="2"/>
  <c r="AF222" i="2"/>
  <c r="AF219" i="2"/>
  <c r="AF217" i="2"/>
  <c r="AF216" i="2"/>
  <c r="AF214" i="2"/>
  <c r="AF212" i="2"/>
  <c r="AF211" i="2"/>
  <c r="AF210" i="2"/>
  <c r="AF209" i="2"/>
  <c r="AF207" i="2"/>
  <c r="AF206" i="2"/>
  <c r="AF205" i="2"/>
  <c r="AF204" i="2"/>
  <c r="AF202" i="2"/>
  <c r="AF201" i="2"/>
  <c r="AF200" i="2"/>
  <c r="AF199" i="2"/>
  <c r="AF198" i="2"/>
  <c r="AF196" i="2"/>
  <c r="AF195" i="2"/>
  <c r="AF193" i="2"/>
  <c r="AF192" i="2"/>
  <c r="AF191" i="2"/>
  <c r="AF190" i="2"/>
  <c r="AF189" i="2"/>
  <c r="AF188" i="2"/>
  <c r="AF187" i="2"/>
  <c r="AF186" i="2"/>
  <c r="AF184" i="2"/>
  <c r="AF183" i="2"/>
  <c r="AF182" i="2"/>
  <c r="AF181" i="2"/>
  <c r="AF180" i="2"/>
  <c r="AF179" i="2"/>
  <c r="AF178" i="2"/>
  <c r="AF176" i="2"/>
  <c r="AF175" i="2"/>
  <c r="AF173" i="2"/>
  <c r="AF171" i="2"/>
  <c r="AF167" i="2"/>
  <c r="AF166" i="2"/>
  <c r="AF165" i="2"/>
  <c r="AF163" i="2"/>
  <c r="AF161" i="2"/>
  <c r="AF160" i="2"/>
  <c r="AF159" i="2"/>
  <c r="AF158" i="2"/>
  <c r="AF157" i="2"/>
  <c r="AF156" i="2"/>
  <c r="AF155" i="2"/>
  <c r="AF154" i="2"/>
  <c r="AF153" i="2"/>
  <c r="AF151" i="2"/>
  <c r="AF150" i="2"/>
  <c r="AF149" i="2"/>
  <c r="AF148" i="2"/>
  <c r="AF147" i="2"/>
  <c r="AF146" i="2"/>
  <c r="AF145" i="2"/>
  <c r="AF144" i="2"/>
  <c r="AF143" i="2"/>
  <c r="AF142" i="2"/>
  <c r="AF141" i="2"/>
  <c r="AF139" i="2"/>
  <c r="AF138" i="2"/>
  <c r="AF135" i="2"/>
  <c r="AF133" i="2"/>
  <c r="AF132" i="2"/>
  <c r="AF131" i="2"/>
  <c r="AF130" i="2"/>
  <c r="AF128" i="2"/>
  <c r="AF127" i="2"/>
  <c r="AF126" i="2"/>
  <c r="AF125" i="2"/>
  <c r="AF124" i="2"/>
  <c r="AF123" i="2"/>
  <c r="AF121" i="2"/>
  <c r="AF120" i="2"/>
  <c r="AF117" i="2"/>
  <c r="AF115" i="2"/>
  <c r="AF113" i="2"/>
  <c r="AF112" i="2"/>
  <c r="AF111" i="2"/>
  <c r="AF109" i="2"/>
  <c r="AF107" i="2"/>
  <c r="AF106" i="2"/>
  <c r="AF105" i="2"/>
  <c r="AF104" i="2"/>
  <c r="AF103" i="2"/>
  <c r="AF99" i="2"/>
  <c r="AF98" i="2"/>
  <c r="AF97" i="2"/>
  <c r="AF96" i="2"/>
  <c r="AF95" i="2"/>
  <c r="AF92" i="2"/>
  <c r="AF91" i="2"/>
  <c r="AF90" i="2"/>
  <c r="AF88" i="2"/>
  <c r="AF87" i="2"/>
  <c r="AF86" i="2"/>
  <c r="AF83" i="2"/>
  <c r="AF81" i="2"/>
  <c r="AF79" i="2"/>
  <c r="AF76" i="2"/>
  <c r="AF73" i="2"/>
  <c r="AF71" i="2"/>
  <c r="AF70" i="2"/>
  <c r="AF68" i="2"/>
  <c r="AF65" i="2"/>
  <c r="AF61" i="2"/>
  <c r="AF60" i="2"/>
  <c r="AF58" i="2"/>
  <c r="AF55" i="2"/>
  <c r="AF54" i="2"/>
  <c r="AF47" i="2"/>
  <c r="AF46" i="2"/>
  <c r="AF41" i="2"/>
  <c r="AF40" i="2"/>
  <c r="AF38" i="2"/>
  <c r="AF37" i="2"/>
  <c r="AF36" i="2"/>
  <c r="AF34" i="2"/>
  <c r="AF31" i="2"/>
  <c r="AF27" i="2"/>
  <c r="AF26" i="2"/>
  <c r="AF25" i="2"/>
  <c r="AF24" i="2"/>
  <c r="AF21" i="2"/>
  <c r="AF20" i="2"/>
  <c r="AF16" i="2"/>
  <c r="AF15" i="2"/>
  <c r="AF14" i="2"/>
  <c r="AF13" i="2"/>
  <c r="AF10" i="2"/>
  <c r="AE467" i="2"/>
  <c r="AE463" i="2"/>
  <c r="AE462" i="2"/>
  <c r="AE460" i="2"/>
  <c r="AE457" i="2"/>
  <c r="AE454" i="2"/>
  <c r="AE453" i="2"/>
  <c r="AE449" i="2"/>
  <c r="AE448" i="2"/>
  <c r="AE447" i="2"/>
  <c r="AE446" i="2"/>
  <c r="AE445" i="2"/>
  <c r="AE444" i="2"/>
  <c r="AE441" i="2"/>
  <c r="AE439" i="2"/>
  <c r="AE436" i="2"/>
  <c r="AE434" i="2"/>
  <c r="AE431" i="2"/>
  <c r="AE429" i="2"/>
  <c r="AE427" i="2"/>
  <c r="AE426" i="2"/>
  <c r="AE425" i="2"/>
  <c r="AE424" i="2"/>
  <c r="AE422" i="2"/>
  <c r="AE421" i="2"/>
  <c r="AE420" i="2"/>
  <c r="AE418" i="2"/>
  <c r="AE416" i="2"/>
  <c r="AE412" i="2"/>
  <c r="AE408" i="2"/>
  <c r="AE406" i="2"/>
  <c r="AE402" i="2"/>
  <c r="AE401" i="2"/>
  <c r="AE400" i="2"/>
  <c r="AE399" i="2"/>
  <c r="AE396" i="2"/>
  <c r="AE395" i="2"/>
  <c r="AE391" i="2"/>
  <c r="AE387" i="2"/>
  <c r="AE386" i="2"/>
  <c r="AE385" i="2"/>
  <c r="AE379" i="2"/>
  <c r="AE378" i="2"/>
  <c r="AE373" i="2"/>
  <c r="AE372" i="2"/>
  <c r="AE369" i="2"/>
  <c r="AE368" i="2"/>
  <c r="AE359" i="2"/>
  <c r="AE357" i="2"/>
  <c r="AE355" i="2"/>
  <c r="AE350" i="2"/>
  <c r="AE348" i="2"/>
  <c r="AE343" i="2"/>
  <c r="AE341" i="2"/>
  <c r="AE340" i="2"/>
  <c r="AE332" i="2"/>
  <c r="AE331" i="2"/>
  <c r="AE328" i="2"/>
  <c r="AE322" i="2"/>
  <c r="AE320" i="2"/>
  <c r="AE317" i="2"/>
  <c r="AE314" i="2"/>
  <c r="AE309" i="2"/>
  <c r="AE304" i="2"/>
  <c r="AE299" i="2"/>
  <c r="AE298" i="2"/>
  <c r="AE295" i="2"/>
  <c r="AE294" i="2"/>
  <c r="AE293" i="2"/>
  <c r="AE291" i="2"/>
  <c r="AE290" i="2"/>
  <c r="AE288" i="2"/>
  <c r="AE285" i="2"/>
  <c r="AE282" i="2"/>
  <c r="AE281" i="2"/>
  <c r="AE278" i="2"/>
  <c r="AE277" i="2"/>
  <c r="AE276" i="2"/>
  <c r="AE275" i="2"/>
  <c r="AE273" i="2"/>
  <c r="AE272" i="2"/>
  <c r="AE271" i="2"/>
  <c r="AE270" i="2"/>
  <c r="AE269" i="2"/>
  <c r="AE267" i="2"/>
  <c r="AE262" i="2"/>
  <c r="AE261" i="2"/>
  <c r="AE260" i="2"/>
  <c r="AE259" i="2"/>
  <c r="AE257" i="2"/>
  <c r="AE256" i="2"/>
  <c r="AE254" i="2"/>
  <c r="AE252" i="2"/>
  <c r="AE250" i="2"/>
  <c r="AE249" i="2"/>
  <c r="AE245" i="2"/>
  <c r="AE240" i="2"/>
  <c r="AE239" i="2"/>
  <c r="AE238" i="2"/>
  <c r="AE237" i="2"/>
  <c r="AE233" i="2"/>
  <c r="AE232" i="2"/>
  <c r="AE231" i="2"/>
  <c r="AE227" i="2"/>
  <c r="AE225" i="2"/>
  <c r="AE221" i="2"/>
  <c r="AE220" i="2"/>
  <c r="AE218" i="2"/>
  <c r="AE215" i="2"/>
  <c r="AE208" i="2"/>
  <c r="AE203" i="2"/>
  <c r="AE197" i="2"/>
  <c r="AE194" i="2"/>
  <c r="AE185" i="2"/>
  <c r="AE177" i="2"/>
  <c r="AE174" i="2"/>
  <c r="AE172" i="2"/>
  <c r="AE170" i="2"/>
  <c r="AE169" i="2"/>
  <c r="AE168" i="2"/>
  <c r="AE164" i="2"/>
  <c r="AE162" i="2"/>
  <c r="AE152" i="2"/>
  <c r="AE140" i="2"/>
  <c r="AE137" i="2"/>
  <c r="AE136" i="2"/>
  <c r="AE134" i="2"/>
  <c r="AE129" i="2"/>
  <c r="AE122" i="2"/>
  <c r="AE119" i="2"/>
  <c r="AE118" i="2"/>
  <c r="AE116" i="2"/>
  <c r="AE114" i="2"/>
  <c r="AE110" i="2"/>
  <c r="AE108" i="2"/>
  <c r="AE102" i="2"/>
  <c r="AE101" i="2"/>
  <c r="AE100" i="2"/>
  <c r="AE94" i="2"/>
  <c r="AE93" i="2"/>
  <c r="AE89" i="2"/>
  <c r="AE85" i="2"/>
  <c r="AE84" i="2"/>
  <c r="AE82" i="2"/>
  <c r="AE80" i="2"/>
  <c r="AE78" i="2"/>
  <c r="AE77" i="2"/>
  <c r="AE75" i="2"/>
  <c r="AE74" i="2"/>
  <c r="AE72" i="2"/>
  <c r="AE69" i="2"/>
  <c r="AE67" i="2"/>
  <c r="AE66" i="2"/>
  <c r="AE64" i="2"/>
  <c r="AE63" i="2"/>
  <c r="AE62" i="2"/>
  <c r="AE59" i="2"/>
  <c r="AE57" i="2"/>
  <c r="AE56" i="2"/>
  <c r="AE53" i="2"/>
  <c r="AE52" i="2"/>
  <c r="AE51" i="2"/>
  <c r="AE50" i="2"/>
  <c r="AE49" i="2"/>
  <c r="AE48" i="2"/>
  <c r="AE45" i="2"/>
  <c r="AE44" i="2"/>
  <c r="AE43" i="2"/>
  <c r="AE42" i="2"/>
  <c r="AE39" i="2"/>
  <c r="AE35" i="2"/>
  <c r="AE33" i="2"/>
  <c r="AE32" i="2"/>
  <c r="AE30" i="2"/>
  <c r="AE29" i="2"/>
  <c r="AE28" i="2"/>
  <c r="AE23" i="2"/>
  <c r="AE22" i="2"/>
  <c r="AE19" i="2"/>
  <c r="AE18" i="2"/>
  <c r="AE17" i="2"/>
  <c r="AE12" i="2"/>
  <c r="AE11" i="2"/>
  <c r="AE9" i="2"/>
  <c r="AE8" i="2"/>
  <c r="AE7" i="2"/>
  <c r="S213" i="2"/>
  <c r="AZ164" i="2"/>
  <c r="AZ84" i="2"/>
  <c r="AZ42" i="2"/>
  <c r="AZ386" i="2"/>
  <c r="AZ340" i="2"/>
  <c r="AZ272" i="2"/>
  <c r="AZ270" i="2"/>
  <c r="AZ261" i="2"/>
  <c r="AZ252" i="2"/>
  <c r="AZ240" i="2"/>
  <c r="AE213" i="2"/>
  <c r="AZ108" i="2"/>
  <c r="AZ78" i="2"/>
  <c r="AZ56" i="2"/>
  <c r="B46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6" i="2"/>
  <c r="B467" i="2"/>
  <c r="B463" i="2"/>
  <c r="B462" i="2"/>
  <c r="B460" i="2"/>
  <c r="B457" i="2"/>
  <c r="B454" i="2"/>
  <c r="B453" i="2"/>
  <c r="B449" i="2"/>
  <c r="B448" i="2"/>
  <c r="B447" i="2"/>
  <c r="B446" i="2"/>
  <c r="B445" i="2"/>
  <c r="B444" i="2"/>
  <c r="B441" i="2"/>
  <c r="B439" i="2"/>
  <c r="B436" i="2"/>
  <c r="B434" i="2"/>
  <c r="B431" i="2"/>
  <c r="B429" i="2"/>
  <c r="B427" i="2"/>
  <c r="B426" i="2"/>
  <c r="B425" i="2"/>
  <c r="B424" i="2"/>
  <c r="B422" i="2"/>
  <c r="B421" i="2"/>
  <c r="B420" i="2"/>
  <c r="B418" i="2"/>
  <c r="B416" i="2"/>
  <c r="B412" i="2"/>
  <c r="B408" i="2"/>
  <c r="B406" i="2"/>
  <c r="B402" i="2"/>
  <c r="B401" i="2"/>
  <c r="B400" i="2"/>
  <c r="B399" i="2"/>
  <c r="B396" i="2"/>
  <c r="B395" i="2"/>
  <c r="B391" i="2"/>
  <c r="B387" i="2"/>
  <c r="B386" i="2"/>
  <c r="B385" i="2"/>
  <c r="B379" i="2"/>
  <c r="B378" i="2"/>
  <c r="B373" i="2"/>
  <c r="B372" i="2"/>
  <c r="B369" i="2"/>
  <c r="B368" i="2"/>
  <c r="B359" i="2"/>
  <c r="B357" i="2"/>
  <c r="B355" i="2"/>
  <c r="B350" i="2"/>
  <c r="B348" i="2"/>
  <c r="B343" i="2"/>
  <c r="B341" i="2"/>
  <c r="B340" i="2"/>
  <c r="B332" i="2"/>
  <c r="B331" i="2"/>
  <c r="B328" i="2"/>
  <c r="B322" i="2"/>
  <c r="B320" i="2"/>
  <c r="B317" i="2"/>
  <c r="B314" i="2"/>
  <c r="B309" i="2"/>
  <c r="B304" i="2"/>
  <c r="B299" i="2"/>
  <c r="B298" i="2"/>
  <c r="B295" i="2"/>
  <c r="B294" i="2"/>
  <c r="B293" i="2"/>
  <c r="B291" i="2"/>
  <c r="B290" i="2"/>
  <c r="B288" i="2"/>
  <c r="B285" i="2"/>
  <c r="B282" i="2"/>
  <c r="B281" i="2"/>
  <c r="B278" i="2"/>
  <c r="B277" i="2"/>
  <c r="B276" i="2"/>
  <c r="B275" i="2"/>
  <c r="B273" i="2"/>
  <c r="B272" i="2"/>
  <c r="B271" i="2"/>
  <c r="B270" i="2"/>
  <c r="B269" i="2"/>
  <c r="B267" i="2"/>
  <c r="B262" i="2"/>
  <c r="B261" i="2"/>
  <c r="B260" i="2"/>
  <c r="B259" i="2"/>
  <c r="B257" i="2"/>
  <c r="B256" i="2"/>
  <c r="B254" i="2"/>
  <c r="B252" i="2"/>
  <c r="B250" i="2"/>
  <c r="B249" i="2"/>
  <c r="B245" i="2"/>
  <c r="B240" i="2"/>
  <c r="B239" i="2"/>
  <c r="B238" i="2"/>
  <c r="B237" i="2"/>
  <c r="B233" i="2"/>
  <c r="B232" i="2"/>
  <c r="B231" i="2"/>
  <c r="B227" i="2"/>
  <c r="B225" i="2"/>
  <c r="B221" i="2"/>
  <c r="B220" i="2"/>
  <c r="B218" i="2"/>
  <c r="B215" i="2"/>
  <c r="B208" i="2"/>
  <c r="B203" i="2"/>
  <c r="B197" i="2"/>
  <c r="B194" i="2"/>
  <c r="B185" i="2"/>
  <c r="B177" i="2"/>
  <c r="B174" i="2"/>
  <c r="B172" i="2"/>
  <c r="B170" i="2"/>
  <c r="B169" i="2"/>
  <c r="B168" i="2"/>
  <c r="B164" i="2"/>
  <c r="B162" i="2"/>
  <c r="B152" i="2"/>
  <c r="B140" i="2"/>
  <c r="B137" i="2"/>
  <c r="B136" i="2"/>
  <c r="B134" i="2"/>
  <c r="B129" i="2"/>
  <c r="B122" i="2"/>
  <c r="B119" i="2"/>
  <c r="B118" i="2"/>
  <c r="B116" i="2"/>
  <c r="B114" i="2"/>
  <c r="B110" i="2"/>
  <c r="B108" i="2"/>
  <c r="B102" i="2"/>
  <c r="B101" i="2"/>
  <c r="B100" i="2"/>
  <c r="B94" i="2"/>
  <c r="B93" i="2"/>
  <c r="B89" i="2"/>
  <c r="B85" i="2"/>
  <c r="B84" i="2"/>
  <c r="B82" i="2"/>
  <c r="B80" i="2"/>
  <c r="B78" i="2"/>
  <c r="B77" i="2"/>
  <c r="B75" i="2"/>
  <c r="B74" i="2"/>
  <c r="B72" i="2"/>
  <c r="B69" i="2"/>
  <c r="B67" i="2"/>
  <c r="B66" i="2"/>
  <c r="B64" i="2"/>
  <c r="B63" i="2"/>
  <c r="B62" i="2"/>
  <c r="B59" i="2"/>
  <c r="B57" i="2"/>
  <c r="B56" i="2"/>
  <c r="B53" i="2"/>
  <c r="B52" i="2"/>
  <c r="B51" i="2"/>
  <c r="B50" i="2"/>
  <c r="B49" i="2"/>
  <c r="B48" i="2"/>
  <c r="B45" i="2"/>
  <c r="B44" i="2"/>
  <c r="B43" i="2"/>
  <c r="B42" i="2"/>
  <c r="B39" i="2"/>
  <c r="B35" i="2"/>
  <c r="B33" i="2"/>
  <c r="B32" i="2"/>
  <c r="B30" i="2"/>
  <c r="B29" i="2"/>
  <c r="B28" i="2"/>
  <c r="B23" i="2"/>
  <c r="B22" i="2"/>
  <c r="B19" i="2"/>
  <c r="B18" i="2"/>
  <c r="B17" i="2"/>
  <c r="B12" i="2"/>
  <c r="B11" i="2"/>
  <c r="B9" i="2"/>
  <c r="B8" i="2"/>
  <c r="B7" i="2"/>
  <c r="B465" i="2"/>
  <c r="B464" i="2"/>
  <c r="B461" i="2"/>
  <c r="B459" i="2"/>
  <c r="B458" i="2"/>
  <c r="B456" i="2"/>
  <c r="B455" i="2"/>
  <c r="B452" i="2"/>
  <c r="B451" i="2"/>
  <c r="B450" i="2"/>
  <c r="B443" i="2"/>
  <c r="B442" i="2"/>
  <c r="B440" i="2"/>
  <c r="B438" i="2"/>
  <c r="B437" i="2"/>
  <c r="B435" i="2"/>
  <c r="B433" i="2"/>
  <c r="B432" i="2"/>
  <c r="B430" i="2"/>
  <c r="B428" i="2"/>
  <c r="B423" i="2"/>
  <c r="B419" i="2"/>
  <c r="B417" i="2"/>
  <c r="B415" i="2"/>
  <c r="B414" i="2"/>
  <c r="B413" i="2"/>
  <c r="B411" i="2"/>
  <c r="B410" i="2"/>
  <c r="B409" i="2"/>
  <c r="B407" i="2"/>
  <c r="B405" i="2"/>
  <c r="B404" i="2"/>
  <c r="B403" i="2"/>
  <c r="B398" i="2"/>
  <c r="B397" i="2"/>
  <c r="B394" i="2"/>
  <c r="B393" i="2"/>
  <c r="B392" i="2"/>
  <c r="B390" i="2"/>
  <c r="B389" i="2"/>
  <c r="B388" i="2"/>
  <c r="B384" i="2"/>
  <c r="B383" i="2"/>
  <c r="B382" i="2"/>
  <c r="B381" i="2"/>
  <c r="B380" i="2"/>
  <c r="B377" i="2"/>
  <c r="B376" i="2"/>
  <c r="B375" i="2"/>
  <c r="B374" i="2"/>
  <c r="B371" i="2"/>
  <c r="B370" i="2"/>
  <c r="B367" i="2"/>
  <c r="B366" i="2"/>
  <c r="B365" i="2"/>
  <c r="B364" i="2"/>
  <c r="B363" i="2"/>
  <c r="B362" i="2"/>
  <c r="B361" i="2"/>
  <c r="B360" i="2"/>
  <c r="B358" i="2"/>
  <c r="B356" i="2"/>
  <c r="B354" i="2"/>
  <c r="B353" i="2"/>
  <c r="B352" i="2"/>
  <c r="B351" i="2"/>
  <c r="B349" i="2"/>
  <c r="B347" i="2"/>
  <c r="B346" i="2"/>
  <c r="B345" i="2"/>
  <c r="B344" i="2"/>
  <c r="B342" i="2"/>
  <c r="B339" i="2"/>
  <c r="B338" i="2"/>
  <c r="B337" i="2"/>
  <c r="B336" i="2"/>
  <c r="B335" i="2"/>
  <c r="B334" i="2"/>
  <c r="B333" i="2"/>
  <c r="B330" i="2"/>
  <c r="B329" i="2"/>
  <c r="B327" i="2"/>
  <c r="B326" i="2"/>
  <c r="B325" i="2"/>
  <c r="B324" i="2"/>
  <c r="B323" i="2"/>
  <c r="B321" i="2"/>
  <c r="B319" i="2"/>
  <c r="B318" i="2"/>
  <c r="B316" i="2"/>
  <c r="B315" i="2"/>
  <c r="B313" i="2"/>
  <c r="B312" i="2"/>
  <c r="B311" i="2"/>
  <c r="B310" i="2"/>
  <c r="B308" i="2"/>
  <c r="B307" i="2"/>
  <c r="B306" i="2"/>
  <c r="B305" i="2"/>
  <c r="B303" i="2"/>
  <c r="B302" i="2"/>
  <c r="B301" i="2"/>
  <c r="B300" i="2"/>
  <c r="B297" i="2"/>
  <c r="B296" i="2"/>
  <c r="B292" i="2"/>
  <c r="B289" i="2"/>
  <c r="B287" i="2"/>
  <c r="B286" i="2"/>
  <c r="B284" i="2"/>
  <c r="B283" i="2"/>
  <c r="B280" i="2"/>
  <c r="B279" i="2"/>
  <c r="B274" i="2"/>
  <c r="B268" i="2"/>
  <c r="B266" i="2"/>
  <c r="B265" i="2"/>
  <c r="B264" i="2"/>
  <c r="B263" i="2"/>
  <c r="B258" i="2"/>
  <c r="B255" i="2"/>
  <c r="B253" i="2"/>
  <c r="B251" i="2"/>
  <c r="B248" i="2"/>
  <c r="B247" i="2"/>
  <c r="B246" i="2"/>
  <c r="B244" i="2"/>
  <c r="B243" i="2"/>
  <c r="B242" i="2"/>
  <c r="B241" i="2"/>
  <c r="B236" i="2"/>
  <c r="B235" i="2"/>
  <c r="B234" i="2"/>
  <c r="B230" i="2"/>
  <c r="B229" i="2"/>
  <c r="B228" i="2"/>
  <c r="B226" i="2"/>
  <c r="B224" i="2"/>
  <c r="B223" i="2"/>
  <c r="B222" i="2"/>
  <c r="B219" i="2"/>
  <c r="B217" i="2"/>
  <c r="B216" i="2"/>
  <c r="B214" i="2"/>
  <c r="B212" i="2"/>
  <c r="B211" i="2"/>
  <c r="B210" i="2"/>
  <c r="B209" i="2"/>
  <c r="B207" i="2"/>
  <c r="B206" i="2"/>
  <c r="B205" i="2"/>
  <c r="B204" i="2"/>
  <c r="B202" i="2"/>
  <c r="B201" i="2"/>
  <c r="B200" i="2"/>
  <c r="B199" i="2"/>
  <c r="B198" i="2"/>
  <c r="B196" i="2"/>
  <c r="B195" i="2"/>
  <c r="B193" i="2"/>
  <c r="B192" i="2"/>
  <c r="B191" i="2"/>
  <c r="B190" i="2"/>
  <c r="B189" i="2"/>
  <c r="B188" i="2"/>
  <c r="B187" i="2"/>
  <c r="B186" i="2"/>
  <c r="B184" i="2"/>
  <c r="B183" i="2"/>
  <c r="B182" i="2"/>
  <c r="B181" i="2"/>
  <c r="B180" i="2"/>
  <c r="B179" i="2"/>
  <c r="B178" i="2"/>
  <c r="B176" i="2"/>
  <c r="B175" i="2"/>
  <c r="B173" i="2"/>
  <c r="B171" i="2"/>
  <c r="B167" i="2"/>
  <c r="B166" i="2"/>
  <c r="B165" i="2"/>
  <c r="B163" i="2"/>
  <c r="B161" i="2"/>
  <c r="B160" i="2"/>
  <c r="B159" i="2"/>
  <c r="B158" i="2"/>
  <c r="B157" i="2"/>
  <c r="B156" i="2"/>
  <c r="B155" i="2"/>
  <c r="B154" i="2"/>
  <c r="B153" i="2"/>
  <c r="B151" i="2"/>
  <c r="B150" i="2"/>
  <c r="B149" i="2"/>
  <c r="B148" i="2"/>
  <c r="B147" i="2"/>
  <c r="B146" i="2"/>
  <c r="B145" i="2"/>
  <c r="B144" i="2"/>
  <c r="B143" i="2"/>
  <c r="B142" i="2"/>
  <c r="B141" i="2"/>
  <c r="B139" i="2"/>
  <c r="B138" i="2"/>
  <c r="B135" i="2"/>
  <c r="B133" i="2"/>
  <c r="B132" i="2"/>
  <c r="B131" i="2"/>
  <c r="B130" i="2"/>
  <c r="B128" i="2"/>
  <c r="B127" i="2"/>
  <c r="B126" i="2"/>
  <c r="B125" i="2"/>
  <c r="B124" i="2"/>
  <c r="B123" i="2"/>
  <c r="B121" i="2"/>
  <c r="B120" i="2"/>
  <c r="B117" i="2"/>
  <c r="B115" i="2"/>
  <c r="B113" i="2"/>
  <c r="B112" i="2"/>
  <c r="B111" i="2"/>
  <c r="B109" i="2"/>
  <c r="B107" i="2"/>
  <c r="B106" i="2"/>
  <c r="B105" i="2"/>
  <c r="B104" i="2"/>
  <c r="B103" i="2"/>
  <c r="B99" i="2"/>
  <c r="B98" i="2"/>
  <c r="B97" i="2"/>
  <c r="B96" i="2"/>
  <c r="B95" i="2"/>
  <c r="B92" i="2"/>
  <c r="B91" i="2"/>
  <c r="B90" i="2"/>
  <c r="B88" i="2"/>
  <c r="B87" i="2"/>
  <c r="B86" i="2"/>
  <c r="B83" i="2"/>
  <c r="B81" i="2"/>
  <c r="B79" i="2"/>
  <c r="B76" i="2"/>
  <c r="B73" i="2"/>
  <c r="B71" i="2"/>
  <c r="B70" i="2"/>
  <c r="B68" i="2"/>
  <c r="B65" i="2"/>
  <c r="B61" i="2"/>
  <c r="B60" i="2"/>
  <c r="B58" i="2"/>
  <c r="B55" i="2"/>
  <c r="B54" i="2"/>
  <c r="B47" i="2"/>
  <c r="B46" i="2"/>
  <c r="B41" i="2"/>
  <c r="B40" i="2"/>
  <c r="B38" i="2"/>
  <c r="B37" i="2"/>
  <c r="B36" i="2"/>
  <c r="B34" i="2"/>
  <c r="B31" i="2"/>
  <c r="B27" i="2"/>
  <c r="B26" i="2"/>
  <c r="B25" i="2"/>
  <c r="B24" i="2"/>
  <c r="B21" i="2"/>
  <c r="B20" i="2"/>
  <c r="B16" i="2"/>
  <c r="B15" i="2"/>
  <c r="B14" i="2"/>
  <c r="B13" i="2"/>
  <c r="B10" i="2"/>
  <c r="B6" i="2"/>
  <c r="AF468" i="2" l="1"/>
  <c r="AE468" i="2"/>
</calcChain>
</file>

<file path=xl/sharedStrings.xml><?xml version="1.0" encoding="utf-8"?>
<sst xmlns="http://schemas.openxmlformats.org/spreadsheetml/2006/main" count="3022" uniqueCount="604">
  <si>
    <t>Год</t>
  </si>
  <si>
    <t>Мес</t>
  </si>
  <si>
    <t>День</t>
  </si>
  <si>
    <t>Час</t>
  </si>
  <si>
    <t>Мин</t>
  </si>
  <si>
    <t>Сек</t>
  </si>
  <si>
    <t>Макросейсмические 
данные</t>
  </si>
  <si>
    <t>δφ, км</t>
  </si>
  <si>
    <t>δλ, км</t>
  </si>
  <si>
    <t>Магаданская обл., месторождение "Наталка"</t>
  </si>
  <si>
    <t>Магаданская обл., месторождение "Павлик"</t>
  </si>
  <si>
    <t>Регион</t>
  </si>
  <si>
    <t>Якутия</t>
  </si>
  <si>
    <t>взрыв</t>
  </si>
  <si>
    <t>NEGSR</t>
  </si>
  <si>
    <t>Алёшина Е.И. (отв. сост.); Чернецова А.Г., Габдрахманова Ю.В., Бугаева А.П.</t>
  </si>
  <si>
    <t>reg ID</t>
  </si>
  <si>
    <t>Хронология</t>
  </si>
  <si>
    <t>M
формула</t>
  </si>
  <si>
    <t>M
значение</t>
  </si>
  <si>
    <r>
      <rPr>
        <b/>
        <i/>
        <sz val="8"/>
        <color indexed="8"/>
        <rFont val="Times New Roman"/>
        <family val="1"/>
        <charset val="204"/>
      </rPr>
      <t>Е, эрг</t>
    </r>
    <r>
      <rPr>
        <b/>
        <sz val="8"/>
        <color indexed="8"/>
        <rFont val="Times New Roman"/>
        <family val="1"/>
        <charset val="204"/>
      </rPr>
      <t xml:space="preserve">
10**(11.8+1.5*</t>
    </r>
    <r>
      <rPr>
        <b/>
        <i/>
        <sz val="8"/>
        <color indexed="8"/>
        <rFont val="Times New Roman"/>
        <family val="1"/>
        <charset val="204"/>
      </rPr>
      <t>М</t>
    </r>
    <r>
      <rPr>
        <b/>
        <sz val="8"/>
        <color indexed="8"/>
        <rFont val="Times New Roman"/>
        <family val="1"/>
        <charset val="204"/>
      </rPr>
      <t>)
землетрясений</t>
    </r>
  </si>
  <si>
    <r>
      <rPr>
        <b/>
        <i/>
        <sz val="8"/>
        <color indexed="8"/>
        <rFont val="Times New Roman"/>
        <family val="1"/>
        <charset val="204"/>
      </rPr>
      <t>Е, эрг</t>
    </r>
    <r>
      <rPr>
        <b/>
        <sz val="8"/>
        <color indexed="8"/>
        <rFont val="Times New Roman"/>
        <family val="1"/>
        <charset val="204"/>
      </rPr>
      <t xml:space="preserve">
10**(11.8+1.5*</t>
    </r>
    <r>
      <rPr>
        <b/>
        <i/>
        <sz val="8"/>
        <color indexed="8"/>
        <rFont val="Times New Roman"/>
        <family val="1"/>
        <charset val="204"/>
      </rPr>
      <t>М</t>
    </r>
    <r>
      <rPr>
        <b/>
        <sz val="8"/>
        <color indexed="8"/>
        <rFont val="Times New Roman"/>
        <family val="1"/>
        <charset val="204"/>
      </rPr>
      <t>)
взрывов</t>
    </r>
  </si>
  <si>
    <t>ML</t>
  </si>
  <si>
    <t>№
м/с</t>
  </si>
  <si>
    <t>Основное решение</t>
  </si>
  <si>
    <t>Альтернативное решение</t>
  </si>
  <si>
    <r>
      <t xml:space="preserve">φ, </t>
    </r>
    <r>
      <rPr>
        <b/>
        <sz val="8"/>
        <color indexed="8"/>
        <rFont val="Symbol"/>
        <family val="1"/>
        <charset val="2"/>
      </rPr>
      <t>°</t>
    </r>
    <r>
      <rPr>
        <b/>
        <sz val="8"/>
        <color indexed="8"/>
        <rFont val="Times New Roman"/>
        <family val="1"/>
        <charset val="204"/>
      </rPr>
      <t>N</t>
    </r>
  </si>
  <si>
    <r>
      <t xml:space="preserve">λ, </t>
    </r>
    <r>
      <rPr>
        <b/>
        <sz val="8"/>
        <color indexed="8"/>
        <rFont val="Symbol"/>
        <family val="1"/>
        <charset val="2"/>
      </rPr>
      <t>°</t>
    </r>
    <r>
      <rPr>
        <b/>
        <sz val="8"/>
        <color indexed="8"/>
        <rFont val="Times New Roman"/>
        <family val="1"/>
        <charset val="204"/>
      </rPr>
      <t>E</t>
    </r>
  </si>
  <si>
    <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</si>
  <si>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t>δ</t>
    </r>
    <r>
      <rPr>
        <b/>
        <i/>
        <sz val="8"/>
        <color indexed="8"/>
        <rFont val="Times New Roman"/>
        <family val="1"/>
        <charset val="204"/>
      </rP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</si>
  <si>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t>К</t>
    </r>
    <r>
      <rPr>
        <b/>
        <sz val="8"/>
        <color indexed="8"/>
        <rFont val="Times New Roman"/>
        <family val="1"/>
        <charset val="204"/>
      </rPr>
      <t>p</t>
    </r>
  </si>
  <si>
    <r>
      <t>δ</t>
    </r>
    <r>
      <rPr>
        <b/>
        <i/>
        <sz val="8"/>
        <color indexed="8"/>
        <rFont val="Times New Roman"/>
        <family val="1"/>
        <charset val="204"/>
      </rPr>
      <t>t</t>
    </r>
    <r>
      <rPr>
        <b/>
        <sz val="5"/>
        <color indexed="8"/>
        <rFont val="Times New Roman"/>
        <family val="1"/>
        <charset val="204"/>
      </rPr>
      <t>0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c</t>
    </r>
  </si>
  <si>
    <t>Географический район, структура</t>
  </si>
  <si>
    <t>№
района</t>
  </si>
  <si>
    <t>Северо-Восток России и Чукотка</t>
  </si>
  <si>
    <t>Магаданская обл., месторождение "Конго", руч. Эльгенья</t>
  </si>
  <si>
    <t>Магаданская обл., месторождение "Конго", руч. Конго-Агач</t>
  </si>
  <si>
    <r>
      <t xml:space="preserve">δφ, </t>
    </r>
    <r>
      <rPr>
        <b/>
        <sz val="8"/>
        <color indexed="8"/>
        <rFont val="Symbol"/>
        <family val="1"/>
        <charset val="2"/>
      </rPr>
      <t xml:space="preserve">° </t>
    </r>
    <r>
      <rPr>
        <b/>
        <sz val="8"/>
        <color indexed="8"/>
        <rFont val="Times New Roman"/>
        <family val="1"/>
        <charset val="204"/>
      </rPr>
      <t>расч.</t>
    </r>
  </si>
  <si>
    <r>
      <t xml:space="preserve">δλ, </t>
    </r>
    <r>
      <rPr>
        <b/>
        <sz val="8"/>
        <color indexed="8"/>
        <rFont val="Symbol"/>
        <family val="1"/>
        <charset val="2"/>
      </rPr>
      <t xml:space="preserve">° </t>
    </r>
    <r>
      <rPr>
        <b/>
        <sz val="8"/>
        <color indexed="8"/>
        <rFont val="Times New Roman"/>
        <family val="1"/>
        <charset val="204"/>
      </rPr>
      <t>расч.</t>
    </r>
  </si>
  <si>
    <t>φ, °N</t>
  </si>
  <si>
    <t>Примечание</t>
  </si>
  <si>
    <t>M</t>
  </si>
  <si>
    <t>f</t>
  </si>
  <si>
    <t>YAGSR</t>
  </si>
  <si>
    <t>KAGSR</t>
  </si>
  <si>
    <r>
      <t xml:space="preserve">Nst
</t>
    </r>
    <r>
      <rPr>
        <b/>
        <i/>
        <sz val="8"/>
        <color indexed="8"/>
        <rFont val="Times New Roman"/>
        <family val="1"/>
        <charset val="204"/>
      </rPr>
      <t>К</t>
    </r>
    <r>
      <rPr>
        <b/>
        <sz val="8"/>
        <color indexed="8"/>
        <rFont val="Times New Roman"/>
        <family val="1"/>
        <charset val="204"/>
      </rPr>
      <t>р</t>
    </r>
  </si>
  <si>
    <r>
      <t>Nst
t</t>
    </r>
    <r>
      <rPr>
        <b/>
        <sz val="5"/>
        <color indexed="8"/>
        <rFont val="Times New Roman"/>
        <family val="1"/>
        <charset val="204"/>
      </rPr>
      <t>0</t>
    </r>
    <r>
      <rPr>
        <b/>
        <i/>
        <sz val="8"/>
        <color indexed="8"/>
        <rFont val="Times New Roman"/>
        <family val="1"/>
        <charset val="204"/>
      </rPr>
      <t xml:space="preserve"> - KAGSR
К</t>
    </r>
    <r>
      <rPr>
        <b/>
        <sz val="8"/>
        <color indexed="8"/>
        <rFont val="Times New Roman"/>
        <family val="1"/>
        <charset val="204"/>
      </rPr>
      <t>р</t>
    </r>
    <r>
      <rPr>
        <b/>
        <i/>
        <sz val="8"/>
        <color indexed="8"/>
        <rFont val="Times New Roman"/>
        <family val="1"/>
        <charset val="204"/>
      </rPr>
      <t xml:space="preserve"> - YAGSR</t>
    </r>
  </si>
  <si>
    <t>Магаданская обл., район автодороги п. Дебин-Спорное</t>
  </si>
  <si>
    <t>Магаданская обл., месторождение "Конго", руч. Куэль-Сиен</t>
  </si>
  <si>
    <t>Саха (Якутия)</t>
  </si>
  <si>
    <t xml:space="preserve">Магаданская обл., месторождение "Берелех" </t>
  </si>
  <si>
    <t>Магаданская обл., месторождение "Конго"</t>
  </si>
  <si>
    <t>Магаданская обл., участок "Перспективный"</t>
  </si>
  <si>
    <t>возможно землетрясение</t>
  </si>
  <si>
    <t>NER220001</t>
  </si>
  <si>
    <t>NER220002</t>
  </si>
  <si>
    <t>NER220003</t>
  </si>
  <si>
    <t>NER220004</t>
  </si>
  <si>
    <t>NER220005</t>
  </si>
  <si>
    <t>NER220006</t>
  </si>
  <si>
    <t>NER220007</t>
  </si>
  <si>
    <t>NER220008</t>
  </si>
  <si>
    <t>NER220009</t>
  </si>
  <si>
    <t>NER220010</t>
  </si>
  <si>
    <t>NER220011</t>
  </si>
  <si>
    <t>NER220012</t>
  </si>
  <si>
    <t>NER220013</t>
  </si>
  <si>
    <t>NER220014</t>
  </si>
  <si>
    <t>NER220015</t>
  </si>
  <si>
    <t>NER220016</t>
  </si>
  <si>
    <t>NER220017</t>
  </si>
  <si>
    <t>NER220018</t>
  </si>
  <si>
    <t>NER220019</t>
  </si>
  <si>
    <t>NER220020</t>
  </si>
  <si>
    <t>NER220021</t>
  </si>
  <si>
    <t>NER220022</t>
  </si>
  <si>
    <t>NER220023</t>
  </si>
  <si>
    <t>NER220024</t>
  </si>
  <si>
    <t>NER220025</t>
  </si>
  <si>
    <t>NER220026</t>
  </si>
  <si>
    <t>NER220027</t>
  </si>
  <si>
    <t>NER220028</t>
  </si>
  <si>
    <t>NER220029</t>
  </si>
  <si>
    <t>NER220030</t>
  </si>
  <si>
    <t>NER220031</t>
  </si>
  <si>
    <t>NER220032</t>
  </si>
  <si>
    <t>NER220033</t>
  </si>
  <si>
    <t>NER220034</t>
  </si>
  <si>
    <t>NER220035</t>
  </si>
  <si>
    <t>NER220036</t>
  </si>
  <si>
    <t>NER220037</t>
  </si>
  <si>
    <t>NER220038</t>
  </si>
  <si>
    <t>NER220039</t>
  </si>
  <si>
    <t>NER220040</t>
  </si>
  <si>
    <t>NER220041</t>
  </si>
  <si>
    <t>NER220042</t>
  </si>
  <si>
    <t>NER220043</t>
  </si>
  <si>
    <t>NER220044</t>
  </si>
  <si>
    <t>NER220045</t>
  </si>
  <si>
    <t>NER220046</t>
  </si>
  <si>
    <t>NER220047</t>
  </si>
  <si>
    <t>NER220048</t>
  </si>
  <si>
    <t>NER220049</t>
  </si>
  <si>
    <t>NER220050</t>
  </si>
  <si>
    <t>NER220051</t>
  </si>
  <si>
    <t>NER220052</t>
  </si>
  <si>
    <t>NER220053</t>
  </si>
  <si>
    <t>NER220054</t>
  </si>
  <si>
    <t>NER220055</t>
  </si>
  <si>
    <t>NER220056</t>
  </si>
  <si>
    <t>NER220057</t>
  </si>
  <si>
    <t>NER220058</t>
  </si>
  <si>
    <t>NER220059</t>
  </si>
  <si>
    <t>NER220060</t>
  </si>
  <si>
    <t>NER220061</t>
  </si>
  <si>
    <t>NER220062</t>
  </si>
  <si>
    <t>NER220063</t>
  </si>
  <si>
    <t>NER220064</t>
  </si>
  <si>
    <t>NER220065</t>
  </si>
  <si>
    <t>NER220066</t>
  </si>
  <si>
    <t>NER220067</t>
  </si>
  <si>
    <t>NER220068</t>
  </si>
  <si>
    <t>NER220069</t>
  </si>
  <si>
    <t>NER220070</t>
  </si>
  <si>
    <t>NER220071</t>
  </si>
  <si>
    <t>NER220072</t>
  </si>
  <si>
    <t>NER220073</t>
  </si>
  <si>
    <t>NER220074</t>
  </si>
  <si>
    <t>NER220075</t>
  </si>
  <si>
    <t>NER220076</t>
  </si>
  <si>
    <t>NER220077</t>
  </si>
  <si>
    <t>NER220078</t>
  </si>
  <si>
    <t>NER220079</t>
  </si>
  <si>
    <t>NER220080</t>
  </si>
  <si>
    <t>NER220081</t>
  </si>
  <si>
    <t>NER220082</t>
  </si>
  <si>
    <t>NER220083</t>
  </si>
  <si>
    <t>NER220084</t>
  </si>
  <si>
    <t>NER220085</t>
  </si>
  <si>
    <t>NER220086</t>
  </si>
  <si>
    <t>NER220087</t>
  </si>
  <si>
    <t>NER220088</t>
  </si>
  <si>
    <t>NER220089</t>
  </si>
  <si>
    <t>NER220090</t>
  </si>
  <si>
    <t>NER220091</t>
  </si>
  <si>
    <t>NER220092</t>
  </si>
  <si>
    <t>NER220093</t>
  </si>
  <si>
    <t>NER220094</t>
  </si>
  <si>
    <t>NER220095</t>
  </si>
  <si>
    <t>NER220096</t>
  </si>
  <si>
    <t>NER220097</t>
  </si>
  <si>
    <t>NER220098</t>
  </si>
  <si>
    <t>NER220099</t>
  </si>
  <si>
    <t>NER220100</t>
  </si>
  <si>
    <t>NER220101</t>
  </si>
  <si>
    <t>NER220102</t>
  </si>
  <si>
    <t>NER220103</t>
  </si>
  <si>
    <t>NER220104</t>
  </si>
  <si>
    <t>NER220105</t>
  </si>
  <si>
    <t>NER220106</t>
  </si>
  <si>
    <t>NER220107</t>
  </si>
  <si>
    <t>NER220108</t>
  </si>
  <si>
    <t>NER220109</t>
  </si>
  <si>
    <t>NER220110</t>
  </si>
  <si>
    <t>NER220111</t>
  </si>
  <si>
    <t>NER220112</t>
  </si>
  <si>
    <t>NER220113</t>
  </si>
  <si>
    <t>NER220114</t>
  </si>
  <si>
    <t>NER220115</t>
  </si>
  <si>
    <t>NER220116</t>
  </si>
  <si>
    <t>NER220117</t>
  </si>
  <si>
    <t>NER220118</t>
  </si>
  <si>
    <t>NER220119</t>
  </si>
  <si>
    <t>NER220120</t>
  </si>
  <si>
    <t>NER220121</t>
  </si>
  <si>
    <t>NER220122</t>
  </si>
  <si>
    <t>NER220123</t>
  </si>
  <si>
    <t>NER220124</t>
  </si>
  <si>
    <t>NER220125</t>
  </si>
  <si>
    <t>NER220126</t>
  </si>
  <si>
    <t>NER220127</t>
  </si>
  <si>
    <t>NER220128</t>
  </si>
  <si>
    <t>NER220129</t>
  </si>
  <si>
    <t>NER220130</t>
  </si>
  <si>
    <t>NER220131</t>
  </si>
  <si>
    <t>NER220132</t>
  </si>
  <si>
    <t>NER220133</t>
  </si>
  <si>
    <t>NER220134</t>
  </si>
  <si>
    <t>NER220135</t>
  </si>
  <si>
    <t>NER220136</t>
  </si>
  <si>
    <t>NER220137</t>
  </si>
  <si>
    <t>NER220138</t>
  </si>
  <si>
    <t>NER220139</t>
  </si>
  <si>
    <t>NER220140</t>
  </si>
  <si>
    <t>NER220141</t>
  </si>
  <si>
    <t>NER220142</t>
  </si>
  <si>
    <t>NER220143</t>
  </si>
  <si>
    <t>NER220144</t>
  </si>
  <si>
    <t>NER220145</t>
  </si>
  <si>
    <t>NER220146</t>
  </si>
  <si>
    <t>NER220147</t>
  </si>
  <si>
    <t>NER220148</t>
  </si>
  <si>
    <t>NER220149</t>
  </si>
  <si>
    <t>NER220150</t>
  </si>
  <si>
    <t>NER220151</t>
  </si>
  <si>
    <t>NER220152</t>
  </si>
  <si>
    <t>NER220153</t>
  </si>
  <si>
    <t>NER220154</t>
  </si>
  <si>
    <t>NER220155</t>
  </si>
  <si>
    <t>NER220156</t>
  </si>
  <si>
    <t>NER220157</t>
  </si>
  <si>
    <t>NER220158</t>
  </si>
  <si>
    <t>NER220159</t>
  </si>
  <si>
    <t>NER220160</t>
  </si>
  <si>
    <t>NER220161</t>
  </si>
  <si>
    <t>NER220162</t>
  </si>
  <si>
    <t>NER220163</t>
  </si>
  <si>
    <t>NER220164</t>
  </si>
  <si>
    <t>NER220165</t>
  </si>
  <si>
    <t>NER220166</t>
  </si>
  <si>
    <t>NER220167</t>
  </si>
  <si>
    <t>NER220168</t>
  </si>
  <si>
    <t>NER220169</t>
  </si>
  <si>
    <t>NER220170</t>
  </si>
  <si>
    <t>NER220171</t>
  </si>
  <si>
    <t>NER220172</t>
  </si>
  <si>
    <t>NER220173</t>
  </si>
  <si>
    <t>NER220174</t>
  </si>
  <si>
    <t>NER220175</t>
  </si>
  <si>
    <t>NER220176</t>
  </si>
  <si>
    <t>NER220177</t>
  </si>
  <si>
    <t>NER220178</t>
  </si>
  <si>
    <t>NER220179</t>
  </si>
  <si>
    <t>NER220180</t>
  </si>
  <si>
    <t>NER220181</t>
  </si>
  <si>
    <t>NER220182</t>
  </si>
  <si>
    <t>NER220183</t>
  </si>
  <si>
    <t>NER220184</t>
  </si>
  <si>
    <t>NER220185</t>
  </si>
  <si>
    <t>NER220186</t>
  </si>
  <si>
    <t>NER220187</t>
  </si>
  <si>
    <t>NER220188</t>
  </si>
  <si>
    <t>NER220189</t>
  </si>
  <si>
    <t>NER220190</t>
  </si>
  <si>
    <t>NER220191</t>
  </si>
  <si>
    <t>NER220192</t>
  </si>
  <si>
    <t>NER220193</t>
  </si>
  <si>
    <t>NER220194</t>
  </si>
  <si>
    <t>NER220195</t>
  </si>
  <si>
    <t>NER220196</t>
  </si>
  <si>
    <t>NER220197</t>
  </si>
  <si>
    <t>NER220198</t>
  </si>
  <si>
    <t>NER220199</t>
  </si>
  <si>
    <t>NER220200</t>
  </si>
  <si>
    <t>NER220201</t>
  </si>
  <si>
    <t>NER220202</t>
  </si>
  <si>
    <t>NER220203</t>
  </si>
  <si>
    <t>NER220204</t>
  </si>
  <si>
    <t>NER220205</t>
  </si>
  <si>
    <t>NER220206</t>
  </si>
  <si>
    <t>NER220207</t>
  </si>
  <si>
    <t>NER220208</t>
  </si>
  <si>
    <t>NER220209</t>
  </si>
  <si>
    <t>NER220210</t>
  </si>
  <si>
    <t>NER220211</t>
  </si>
  <si>
    <t>NER220212</t>
  </si>
  <si>
    <t>NER220213</t>
  </si>
  <si>
    <t>NER220214</t>
  </si>
  <si>
    <t>NER220215</t>
  </si>
  <si>
    <t>NER220216</t>
  </si>
  <si>
    <t>NER220217</t>
  </si>
  <si>
    <t>NER220218</t>
  </si>
  <si>
    <t>NER220219</t>
  </si>
  <si>
    <t>NER220220</t>
  </si>
  <si>
    <t>NER220221</t>
  </si>
  <si>
    <t>NER220222</t>
  </si>
  <si>
    <t>NER220223</t>
  </si>
  <si>
    <t>NER220224</t>
  </si>
  <si>
    <t>NER220225</t>
  </si>
  <si>
    <t>NER220226</t>
  </si>
  <si>
    <t>NER220227</t>
  </si>
  <si>
    <t>NER220228</t>
  </si>
  <si>
    <t>NER220229</t>
  </si>
  <si>
    <t>NER220230</t>
  </si>
  <si>
    <t>NER220231</t>
  </si>
  <si>
    <t>NER220232</t>
  </si>
  <si>
    <t>NER220233</t>
  </si>
  <si>
    <t>NER220234</t>
  </si>
  <si>
    <t>NER220235</t>
  </si>
  <si>
    <t>NER220236</t>
  </si>
  <si>
    <t>NER220237</t>
  </si>
  <si>
    <t>NER220238</t>
  </si>
  <si>
    <t>NER220239</t>
  </si>
  <si>
    <t>NER220240</t>
  </si>
  <si>
    <t>NER220241</t>
  </si>
  <si>
    <t>NER220242</t>
  </si>
  <si>
    <t>NER220243</t>
  </si>
  <si>
    <t>NER220244</t>
  </si>
  <si>
    <t>NER220245</t>
  </si>
  <si>
    <t>NER220246</t>
  </si>
  <si>
    <t>NER220247</t>
  </si>
  <si>
    <t>NER220248</t>
  </si>
  <si>
    <t>NER220249</t>
  </si>
  <si>
    <t>NER220250</t>
  </si>
  <si>
    <t>NER220251</t>
  </si>
  <si>
    <t>NER220252</t>
  </si>
  <si>
    <t>NER220253</t>
  </si>
  <si>
    <t>NER220254</t>
  </si>
  <si>
    <t>NER220255</t>
  </si>
  <si>
    <t>NER220256</t>
  </si>
  <si>
    <t>NER220257</t>
  </si>
  <si>
    <t>NER220258</t>
  </si>
  <si>
    <t>NER220259</t>
  </si>
  <si>
    <t>NER220260</t>
  </si>
  <si>
    <t>NER220261</t>
  </si>
  <si>
    <t>NER220262</t>
  </si>
  <si>
    <t>NER220263</t>
  </si>
  <si>
    <t>NER220264</t>
  </si>
  <si>
    <t>NER220265</t>
  </si>
  <si>
    <t>NER220266</t>
  </si>
  <si>
    <t>NER220267</t>
  </si>
  <si>
    <t>NER220268</t>
  </si>
  <si>
    <t>NER220269</t>
  </si>
  <si>
    <t>NER220270</t>
  </si>
  <si>
    <t>NER220271</t>
  </si>
  <si>
    <t>NER220272</t>
  </si>
  <si>
    <t>NER220273</t>
  </si>
  <si>
    <t>NER220274</t>
  </si>
  <si>
    <t>NER220275</t>
  </si>
  <si>
    <t>NER220276</t>
  </si>
  <si>
    <t>NER220277</t>
  </si>
  <si>
    <t>NER220278</t>
  </si>
  <si>
    <t>NER220279</t>
  </si>
  <si>
    <t>NER220280</t>
  </si>
  <si>
    <t>NER220281</t>
  </si>
  <si>
    <t>NER220282</t>
  </si>
  <si>
    <t>NER220283</t>
  </si>
  <si>
    <t>NER220284</t>
  </si>
  <si>
    <t>NER220285</t>
  </si>
  <si>
    <t>NER220286</t>
  </si>
  <si>
    <t>NER220287</t>
  </si>
  <si>
    <t>NER220288</t>
  </si>
  <si>
    <t>NER220289</t>
  </si>
  <si>
    <t>NER220290</t>
  </si>
  <si>
    <t>NER220291</t>
  </si>
  <si>
    <t>NER220292</t>
  </si>
  <si>
    <t>NER220293</t>
  </si>
  <si>
    <t>NER220294</t>
  </si>
  <si>
    <t>NER220295</t>
  </si>
  <si>
    <t>NER220296</t>
  </si>
  <si>
    <t>NER220297</t>
  </si>
  <si>
    <t>NER220298</t>
  </si>
  <si>
    <t>NER220299</t>
  </si>
  <si>
    <t>NER220300</t>
  </si>
  <si>
    <t>NER220301</t>
  </si>
  <si>
    <t>NER220302</t>
  </si>
  <si>
    <t>NER220303</t>
  </si>
  <si>
    <t>NER220304</t>
  </si>
  <si>
    <t>NER220305</t>
  </si>
  <si>
    <t>NER220306</t>
  </si>
  <si>
    <t>NER220307</t>
  </si>
  <si>
    <t>NER220308</t>
  </si>
  <si>
    <t>NER220309</t>
  </si>
  <si>
    <t>NER220310</t>
  </si>
  <si>
    <t>NER220311</t>
  </si>
  <si>
    <t>NER220312</t>
  </si>
  <si>
    <t>NER220313</t>
  </si>
  <si>
    <t>NER220314</t>
  </si>
  <si>
    <t>NER220315</t>
  </si>
  <si>
    <t>NER220316</t>
  </si>
  <si>
    <t>NER220317</t>
  </si>
  <si>
    <t>NER220318</t>
  </si>
  <si>
    <t>NER220319</t>
  </si>
  <si>
    <t>NER220320</t>
  </si>
  <si>
    <t>NER220321</t>
  </si>
  <si>
    <t>NER220322</t>
  </si>
  <si>
    <t>NER220323</t>
  </si>
  <si>
    <t>NER220324</t>
  </si>
  <si>
    <t>NER220325</t>
  </si>
  <si>
    <t>NER220326</t>
  </si>
  <si>
    <t>NER220327</t>
  </si>
  <si>
    <t>NER220328</t>
  </si>
  <si>
    <t>NER220329</t>
  </si>
  <si>
    <t>NER220330</t>
  </si>
  <si>
    <t>NER220331</t>
  </si>
  <si>
    <t>NER220332</t>
  </si>
  <si>
    <t>NER220333</t>
  </si>
  <si>
    <t>NER220334</t>
  </si>
  <si>
    <t>NER220335</t>
  </si>
  <si>
    <t>NER220336</t>
  </si>
  <si>
    <t>NER220337</t>
  </si>
  <si>
    <t>NER220338</t>
  </si>
  <si>
    <t>NER220339</t>
  </si>
  <si>
    <t>NER220340</t>
  </si>
  <si>
    <t>NER220341</t>
  </si>
  <si>
    <t>NER220342</t>
  </si>
  <si>
    <t>NER220343</t>
  </si>
  <si>
    <t>NER220344</t>
  </si>
  <si>
    <t>NER220345</t>
  </si>
  <si>
    <t>NER220346</t>
  </si>
  <si>
    <t>NER220347</t>
  </si>
  <si>
    <t>NER220348</t>
  </si>
  <si>
    <t>NER220349</t>
  </si>
  <si>
    <t>NER220350</t>
  </si>
  <si>
    <t>NER220351</t>
  </si>
  <si>
    <t>NER220352</t>
  </si>
  <si>
    <t>NER220353</t>
  </si>
  <si>
    <t>NER220354</t>
  </si>
  <si>
    <t>NER220355</t>
  </si>
  <si>
    <t>NER220356</t>
  </si>
  <si>
    <t>NER220357</t>
  </si>
  <si>
    <t>NER220358</t>
  </si>
  <si>
    <t>NER220359</t>
  </si>
  <si>
    <t>NER220360</t>
  </si>
  <si>
    <t>NER220361</t>
  </si>
  <si>
    <t>NER220362</t>
  </si>
  <si>
    <t>NER220363</t>
  </si>
  <si>
    <t>NER220364</t>
  </si>
  <si>
    <t>NER220365</t>
  </si>
  <si>
    <t>NER220366</t>
  </si>
  <si>
    <t>NER220367</t>
  </si>
  <si>
    <t>NER220368</t>
  </si>
  <si>
    <t>NER220369</t>
  </si>
  <si>
    <t>NER220370</t>
  </si>
  <si>
    <t>NER220371</t>
  </si>
  <si>
    <t>NER220372</t>
  </si>
  <si>
    <t>NER220373</t>
  </si>
  <si>
    <t>NER220374</t>
  </si>
  <si>
    <t>NER220375</t>
  </si>
  <si>
    <t>NER220376</t>
  </si>
  <si>
    <t>NER220377</t>
  </si>
  <si>
    <t>NER220378</t>
  </si>
  <si>
    <t>NER220379</t>
  </si>
  <si>
    <t>NER220380</t>
  </si>
  <si>
    <t>NER220381</t>
  </si>
  <si>
    <t>NER220382</t>
  </si>
  <si>
    <t>NER220383</t>
  </si>
  <si>
    <t>NER220384</t>
  </si>
  <si>
    <t>NER220385</t>
  </si>
  <si>
    <t>NER220386</t>
  </si>
  <si>
    <t>NER220387</t>
  </si>
  <si>
    <t>NER220388</t>
  </si>
  <si>
    <t>NER220389</t>
  </si>
  <si>
    <t>NER220390</t>
  </si>
  <si>
    <t>NER220391</t>
  </si>
  <si>
    <t>NER220392</t>
  </si>
  <si>
    <t>NER220393</t>
  </si>
  <si>
    <t>NER220394</t>
  </si>
  <si>
    <t>NER220395</t>
  </si>
  <si>
    <t>NER220396</t>
  </si>
  <si>
    <t>NER220397</t>
  </si>
  <si>
    <t>NER220398</t>
  </si>
  <si>
    <t>NER220399</t>
  </si>
  <si>
    <t>NER220400</t>
  </si>
  <si>
    <t>NER220401</t>
  </si>
  <si>
    <t>NER220402</t>
  </si>
  <si>
    <t>NER220403</t>
  </si>
  <si>
    <t>NER220404</t>
  </si>
  <si>
    <t>NER220405</t>
  </si>
  <si>
    <t>NER220406</t>
  </si>
  <si>
    <t>NER220407</t>
  </si>
  <si>
    <t>NER220408</t>
  </si>
  <si>
    <t>NER220409</t>
  </si>
  <si>
    <t>NER220410</t>
  </si>
  <si>
    <t>NER220411</t>
  </si>
  <si>
    <t>NER220412</t>
  </si>
  <si>
    <t>NER220413</t>
  </si>
  <si>
    <t>NER220414</t>
  </si>
  <si>
    <t>NER220415</t>
  </si>
  <si>
    <t>NER220416</t>
  </si>
  <si>
    <t>NER220417</t>
  </si>
  <si>
    <t>NER220418</t>
  </si>
  <si>
    <t>NER220419</t>
  </si>
  <si>
    <t>NER220420</t>
  </si>
  <si>
    <t>NER220421</t>
  </si>
  <si>
    <t>NER220422</t>
  </si>
  <si>
    <t>NER220423</t>
  </si>
  <si>
    <t>NER220424</t>
  </si>
  <si>
    <t>NER220425</t>
  </si>
  <si>
    <t>NER220426</t>
  </si>
  <si>
    <t>NER220427</t>
  </si>
  <si>
    <t>NER220428</t>
  </si>
  <si>
    <t>NER220429</t>
  </si>
  <si>
    <t>NER220430</t>
  </si>
  <si>
    <t>NER220431</t>
  </si>
  <si>
    <t>NER220432</t>
  </si>
  <si>
    <t>NER220433</t>
  </si>
  <si>
    <t>NER220434</t>
  </si>
  <si>
    <t>NER220435</t>
  </si>
  <si>
    <t>NER220436</t>
  </si>
  <si>
    <t>NER220437</t>
  </si>
  <si>
    <t>NER220438</t>
  </si>
  <si>
    <t>NER220439</t>
  </si>
  <si>
    <t>NER220440</t>
  </si>
  <si>
    <t>NER220441</t>
  </si>
  <si>
    <t>NER220442</t>
  </si>
  <si>
    <t>NER220443</t>
  </si>
  <si>
    <t>NER220444</t>
  </si>
  <si>
    <t>NER220445</t>
  </si>
  <si>
    <t>NER220446</t>
  </si>
  <si>
    <t>NER220447</t>
  </si>
  <si>
    <t>NER220448</t>
  </si>
  <si>
    <t>NER220449</t>
  </si>
  <si>
    <t>NER220450</t>
  </si>
  <si>
    <t>NER220451</t>
  </si>
  <si>
    <t>NER220452</t>
  </si>
  <si>
    <t>NER220453</t>
  </si>
  <si>
    <t>NER220454</t>
  </si>
  <si>
    <t>NER220455</t>
  </si>
  <si>
    <t>NER220456</t>
  </si>
  <si>
    <t>NER220457</t>
  </si>
  <si>
    <t>NER220458</t>
  </si>
  <si>
    <t>NER220459</t>
  </si>
  <si>
    <t>NER220460</t>
  </si>
  <si>
    <t>NER220461</t>
  </si>
  <si>
    <t>NER220462</t>
  </si>
  <si>
    <t>Снежный (136 км) – 3–4 балла; Магадан (135 км) – 2–3 балла; Ола (107 км) – 2 балла; Гадля (104 км) – не ощущалось.</t>
  </si>
  <si>
    <r>
      <t>Каталог сейсмических событий региона «Северо-Восток России и Чукотка» за 2022 г. с </t>
    </r>
    <r>
      <rPr>
        <b/>
        <i/>
        <sz val="10"/>
        <color indexed="8"/>
        <rFont val="Times New Roman"/>
        <family val="1"/>
        <charset val="204"/>
      </rPr>
      <t>M</t>
    </r>
    <r>
      <rPr>
        <b/>
        <sz val="10"/>
        <color indexed="8"/>
        <rFont val="Symbol"/>
        <family val="1"/>
        <charset val="2"/>
      </rPr>
      <t>³</t>
    </r>
    <r>
      <rPr>
        <b/>
        <sz val="10"/>
        <color indexed="8"/>
        <rFont val="Times New Roman"/>
        <family val="1"/>
        <charset val="204"/>
      </rPr>
      <t>1.4</t>
    </r>
  </si>
  <si>
    <t>Ks</t>
  </si>
  <si>
    <t>Q=31.5 т</t>
  </si>
  <si>
    <t>Q=32.6 т</t>
  </si>
  <si>
    <t>Q=13.6 т</t>
  </si>
  <si>
    <t>Q=44.5 т</t>
  </si>
  <si>
    <t>Q=45.0 т</t>
  </si>
  <si>
    <t xml:space="preserve">Q=18.0 т </t>
  </si>
  <si>
    <t>Q=113.0 т</t>
  </si>
  <si>
    <t>Q=77.0 т</t>
  </si>
  <si>
    <t xml:space="preserve">Q=42.0 т </t>
  </si>
  <si>
    <t xml:space="preserve">Q=49.0 т </t>
  </si>
  <si>
    <t>Q=67.0 т</t>
  </si>
  <si>
    <t>Q=23.1 т</t>
  </si>
  <si>
    <t>Q=21.0 т</t>
  </si>
  <si>
    <t>Q=11.6 т</t>
  </si>
  <si>
    <t>Q=17.9 т</t>
  </si>
  <si>
    <t>Q=16.8 т</t>
  </si>
  <si>
    <t>Q=27.3 т</t>
  </si>
  <si>
    <t>Q=30.5 т</t>
  </si>
  <si>
    <t>Q=10.9 т</t>
  </si>
  <si>
    <t>Q=10.0 т</t>
  </si>
  <si>
    <t>Q=27.0 т</t>
  </si>
  <si>
    <t>Q=7.7 т</t>
  </si>
  <si>
    <t>Q=8.1 т</t>
  </si>
  <si>
    <t>Q=57.1 т</t>
  </si>
  <si>
    <t>Q=7.0 т</t>
  </si>
  <si>
    <t xml:space="preserve">Q=40.0 т </t>
  </si>
  <si>
    <t>Q=29.9 т</t>
  </si>
  <si>
    <t>Q=160.0 т</t>
  </si>
  <si>
    <t>Q=25.8 т</t>
  </si>
  <si>
    <t>Q=18.9 т</t>
  </si>
  <si>
    <t>Q=25.3 т</t>
  </si>
  <si>
    <t>Q=16.2 т</t>
  </si>
  <si>
    <t>Q=14.7 т</t>
  </si>
  <si>
    <t>Q=20.0 т</t>
  </si>
  <si>
    <t>Q=24.2 т</t>
  </si>
  <si>
    <t>Q=21.5 т</t>
  </si>
  <si>
    <t>Q=52.5</t>
  </si>
  <si>
    <t>Q=15.8 т</t>
  </si>
  <si>
    <t>Q=25.2 т</t>
  </si>
  <si>
    <t>Q=12.4 т</t>
  </si>
  <si>
    <t>Q=0.7 т</t>
  </si>
  <si>
    <t>Q=3.8 т</t>
  </si>
  <si>
    <t xml:space="preserve">Q=78.0 т </t>
  </si>
  <si>
    <t>Q=120.0 т</t>
  </si>
  <si>
    <t>Q=72.0 т</t>
  </si>
  <si>
    <t>Q=52.7 т</t>
  </si>
  <si>
    <t>Q=95.2 т</t>
  </si>
  <si>
    <t>Q=120.7 т</t>
  </si>
  <si>
    <t>Q=61.9 т</t>
  </si>
  <si>
    <t>Q=230.0 т</t>
  </si>
  <si>
    <t>Q=54.6 т</t>
  </si>
  <si>
    <t>Q=42.0 т</t>
  </si>
  <si>
    <t>Q=26.3 т</t>
  </si>
  <si>
    <t>Q=110.2 т</t>
  </si>
  <si>
    <t>Q=36.1 т</t>
  </si>
  <si>
    <t>Q=59.6 т</t>
  </si>
  <si>
    <t>Q=44.0 т</t>
  </si>
  <si>
    <t>Q=123.2 т</t>
  </si>
  <si>
    <t>Q=10.8 т</t>
  </si>
  <si>
    <t>Q=19.3 т</t>
  </si>
  <si>
    <t>Q=52.9 т</t>
  </si>
  <si>
    <t>Q=77.7 т</t>
  </si>
  <si>
    <t>Магаданская обл., месторождение "Берелех" № 101, 102</t>
  </si>
  <si>
    <t>Магаданская обл., месторождение "Берелех" № 228</t>
  </si>
  <si>
    <t>Магаданская обл., месторождение "Берелех" № 26</t>
  </si>
  <si>
    <t>Магаданская обл., месторождение "Берелех" № 28н, 29</t>
  </si>
  <si>
    <t>Магаданская обл., месторождение "Берелех" № 8</t>
  </si>
  <si>
    <t>Магаданская обл., месторождение "Берелех", руч. Большой Талый № 69</t>
  </si>
  <si>
    <t>Магаданская обл., месторождение "Берелех", руч. Глухой № 1</t>
  </si>
  <si>
    <t>Магаданская обл., месторождение "Берелех", руч. Кеменджа № 1</t>
  </si>
  <si>
    <t>Магаданская обл., месторождение "Берелех", руч. Левая Табога № 13</t>
  </si>
  <si>
    <t>Магаданская обл., месторождение "Берелех", руч. Мылга № 6,9</t>
  </si>
  <si>
    <t>Магаданская обл., месторождение "Берелех", руч. Привольный-Ленковый № 45</t>
  </si>
  <si>
    <t>Магаданская обл., месторождение "Берелех", руч. Тенгкелях № 7</t>
  </si>
  <si>
    <t>Магаданская обл., Полигон № 277</t>
  </si>
  <si>
    <t>Магаданская обл., Полигон № 36</t>
  </si>
  <si>
    <t>Магаданская обл., Полигон № 5</t>
  </si>
  <si>
    <t>Магаданская обл., Полигон № 6</t>
  </si>
  <si>
    <t>Магаданская обл., район карьера "Тал-Юрях"</t>
  </si>
  <si>
    <t>Магаданская обл., район пос. Полевой</t>
  </si>
  <si>
    <t>Магаданская обл., рудник "Штурмовской"</t>
  </si>
  <si>
    <r>
      <t>Каталог землетрясений региона «Северо-Восток России и Чукотка» за 2022 г. с </t>
    </r>
    <r>
      <rPr>
        <b/>
        <i/>
        <sz val="10"/>
        <color indexed="8"/>
        <rFont val="Times New Roman"/>
        <family val="1"/>
        <charset val="204"/>
      </rPr>
      <t>M</t>
    </r>
    <r>
      <rPr>
        <b/>
        <sz val="10"/>
        <color indexed="8"/>
        <rFont val="Symbol"/>
        <family val="1"/>
        <charset val="2"/>
      </rPr>
      <t>³</t>
    </r>
    <r>
      <rPr>
        <b/>
        <sz val="10"/>
        <color indexed="8"/>
        <rFont val="Times New Roman"/>
        <family val="1"/>
        <charset val="204"/>
      </rPr>
      <t>1.4</t>
    </r>
  </si>
  <si>
    <t>Код 
центра</t>
  </si>
  <si>
    <t>Код 
центра альт. решения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</si>
  <si>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http://eqru.gsras.ru/files/Calc-magnitude_M_2003-2022.pdf), 
а также значения энергии Е (эрг), рассчитанные по формуле Е=10**(11.8+1.5*М).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</si>
</sst>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0.0000"/>
    <numFmt numFmtId="170" formatCode="&quot;See Note &quot;\ #"/>
    <numFmt numFmtId="171" formatCode="\ #,##0"/>
    <numFmt numFmtId="172" formatCode="0.00000E+00"/>
  </numFmts>
  <fonts count="8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color indexed="21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8"/>
      <name val="Helv"/>
      <charset val="204"/>
    </font>
    <font>
      <sz val="8"/>
      <name val="Helv"/>
    </font>
    <font>
      <b/>
      <sz val="10"/>
      <name val="Times New Roman"/>
      <family val="1"/>
    </font>
    <font>
      <b/>
      <sz val="12"/>
      <name val="Times New Roman Cyr"/>
      <family val="1"/>
      <charset val="204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21"/>
      <name val="Arial Cyr"/>
      <charset val="204"/>
    </font>
    <font>
      <b/>
      <sz val="8"/>
      <color indexed="8"/>
      <name val="Symbol"/>
      <family val="1"/>
      <charset val="2"/>
    </font>
    <font>
      <b/>
      <sz val="5"/>
      <color indexed="8"/>
      <name val="Times New Roman"/>
      <family val="1"/>
      <charset val="204"/>
    </font>
    <font>
      <sz val="10"/>
      <color indexed="72"/>
      <name val="MS Sans Serif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Symbol"/>
      <family val="1"/>
      <charset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8"/>
      <color theme="4"/>
      <name val="Times New Roman"/>
      <family val="1"/>
      <charset val="204"/>
    </font>
    <font>
      <sz val="8"/>
      <color theme="5" tint="-0.249977111117893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theme="8" tint="-0.249977111117893"/>
      <name val="Times New Roman"/>
      <family val="1"/>
      <charset val="204"/>
    </font>
    <font>
      <b/>
      <sz val="8"/>
      <color theme="4" tint="-0.249977111117893"/>
      <name val="Times New Roman"/>
      <family val="1"/>
      <charset val="204"/>
    </font>
    <font>
      <b/>
      <sz val="10"/>
      <color rgb="FF7030A0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5"/>
        <bgColor indexed="29"/>
      </patternFill>
    </fill>
    <fill>
      <patternFill patternType="solid">
        <f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6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30">
    <xf numFmtId="0" fontId="0" fillId="0" borderId="0"/>
    <xf numFmtId="0" fontId="29" fillId="0" borderId="0"/>
    <xf numFmtId="0" fontId="4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52" fillId="35" borderId="0" applyNumberFormat="0" applyBorder="0" applyAlignment="0" applyProtection="0"/>
    <xf numFmtId="0" fontId="1" fillId="11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1" fillId="8" borderId="0" applyNumberFormat="0" applyBorder="0" applyAlignment="0" applyProtection="0"/>
    <xf numFmtId="0" fontId="52" fillId="38" borderId="0" applyNumberFormat="0" applyBorder="0" applyAlignment="0" applyProtection="0"/>
    <xf numFmtId="0" fontId="15" fillId="15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53" fillId="39" borderId="0" applyNumberFormat="0" applyBorder="0" applyAlignment="0" applyProtection="0"/>
    <xf numFmtId="0" fontId="15" fillId="11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15" fillId="17" borderId="0" applyNumberFormat="0" applyBorder="0" applyAlignment="0" applyProtection="0"/>
    <xf numFmtId="0" fontId="53" fillId="42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22" fillId="3" borderId="0" applyNumberFormat="0" applyBorder="0" applyAlignment="0" applyProtection="0"/>
    <xf numFmtId="0" fontId="22" fillId="22" borderId="0" applyBorder="0" applyProtection="0"/>
    <xf numFmtId="0" fontId="18" fillId="9" borderId="1" applyNumberFormat="0" applyAlignment="0" applyProtection="0"/>
    <xf numFmtId="0" fontId="30" fillId="0" borderId="0" applyNumberFormat="0" applyFill="0" applyBorder="0" applyAlignment="0" applyProtection="0"/>
    <xf numFmtId="0" fontId="20" fillId="23" borderId="2" applyNumberFormat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4" fillId="0" borderId="0"/>
    <xf numFmtId="0" fontId="26" fillId="4" borderId="0" applyNumberFormat="0" applyBorder="0" applyAlignment="0" applyProtection="0"/>
    <xf numFmtId="0" fontId="26" fillId="24" borderId="0" applyBorder="0" applyProtection="0"/>
    <xf numFmtId="0" fontId="31" fillId="0" borderId="3" applyNumberFormat="0" applyFill="0" applyAlignment="0" applyProtection="0"/>
    <xf numFmtId="0" fontId="31" fillId="0" borderId="3" applyProtection="0"/>
    <xf numFmtId="0" fontId="32" fillId="0" borderId="4" applyNumberFormat="0" applyFill="0" applyAlignment="0" applyProtection="0"/>
    <xf numFmtId="0" fontId="32" fillId="0" borderId="4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3" fontId="11" fillId="0" borderId="0">
      <alignment vertical="top"/>
    </xf>
    <xf numFmtId="2" fontId="34" fillId="25" borderId="6">
      <alignment horizontal="left"/>
      <protection locked="0"/>
    </xf>
    <xf numFmtId="2" fontId="35" fillId="0" borderId="7">
      <alignment horizontal="center" vertical="center"/>
    </xf>
    <xf numFmtId="0" fontId="16" fillId="7" borderId="1" applyNumberFormat="0" applyAlignment="0" applyProtection="0"/>
    <xf numFmtId="0" fontId="24" fillId="0" borderId="8" applyNumberFormat="0" applyFill="0" applyAlignment="0" applyProtection="0"/>
    <xf numFmtId="0" fontId="21" fillId="26" borderId="0" applyNumberFormat="0" applyBorder="0" applyAlignment="0" applyProtection="0"/>
    <xf numFmtId="0" fontId="21" fillId="27" borderId="0" applyBorder="0" applyProtection="0"/>
    <xf numFmtId="0" fontId="2" fillId="0" borderId="0"/>
    <xf numFmtId="0" fontId="36" fillId="0" borderId="0"/>
    <xf numFmtId="0" fontId="2" fillId="10" borderId="9" applyNumberFormat="0" applyFont="0" applyAlignment="0" applyProtection="0"/>
    <xf numFmtId="0" fontId="2" fillId="28" borderId="9" applyProtection="0"/>
    <xf numFmtId="170" fontId="37" fillId="0" borderId="0">
      <alignment horizontal="left"/>
    </xf>
    <xf numFmtId="3" fontId="12" fillId="0" borderId="0">
      <alignment vertical="top"/>
    </xf>
    <xf numFmtId="0" fontId="17" fillId="9" borderId="10" applyNumberFormat="0" applyAlignment="0" applyProtection="0"/>
    <xf numFmtId="171" fontId="6" fillId="0" borderId="0"/>
    <xf numFmtId="0" fontId="28" fillId="0" borderId="0" applyNumberFormat="0" applyFill="0" applyBorder="0" applyAlignment="0" applyProtection="0"/>
    <xf numFmtId="0" fontId="19" fillId="0" borderId="11" applyNumberFormat="0" applyFill="0" applyAlignment="0" applyProtection="0"/>
    <xf numFmtId="170" fontId="37" fillId="0" borderId="0">
      <alignment horizontal="left"/>
    </xf>
    <xf numFmtId="0" fontId="38" fillId="0" borderId="12"/>
    <xf numFmtId="0" fontId="25" fillId="0" borderId="0" applyNumberFormat="0" applyFill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15" fillId="20" borderId="0" applyNumberFormat="0" applyBorder="0" applyAlignment="0" applyProtection="0"/>
    <xf numFmtId="0" fontId="53" fillId="45" borderId="0" applyNumberFormat="0" applyBorder="0" applyAlignment="0" applyProtection="0"/>
    <xf numFmtId="0" fontId="15" fillId="14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15" fillId="17" borderId="0" applyNumberFormat="0" applyBorder="0" applyAlignment="0" applyProtection="0"/>
    <xf numFmtId="0" fontId="53" fillId="48" borderId="0" applyNumberFormat="0" applyBorder="0" applyAlignment="0" applyProtection="0"/>
    <xf numFmtId="0" fontId="15" fillId="21" borderId="0" applyNumberFormat="0" applyBorder="0" applyAlignment="0" applyProtection="0"/>
    <xf numFmtId="0" fontId="54" fillId="49" borderId="16" applyNumberFormat="0" applyAlignment="0" applyProtection="0"/>
    <xf numFmtId="0" fontId="16" fillId="7" borderId="1" applyNumberFormat="0" applyAlignment="0" applyProtection="0"/>
    <xf numFmtId="0" fontId="55" fillId="50" borderId="17" applyNumberFormat="0" applyAlignment="0" applyProtection="0"/>
    <xf numFmtId="0" fontId="56" fillId="50" borderId="16" applyNumberFormat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9" fillId="0" borderId="20" applyNumberFormat="0" applyFill="0" applyAlignment="0" applyProtection="0"/>
    <xf numFmtId="0" fontId="59" fillId="0" borderId="0" applyNumberFormat="0" applyFill="0" applyBorder="0" applyAlignment="0" applyProtection="0"/>
    <xf numFmtId="49" fontId="39" fillId="29" borderId="0">
      <alignment horizontal="left"/>
    </xf>
    <xf numFmtId="0" fontId="60" fillId="0" borderId="21" applyNumberFormat="0" applyFill="0" applyAlignment="0" applyProtection="0"/>
    <xf numFmtId="0" fontId="61" fillId="51" borderId="22" applyNumberFormat="0" applyAlignment="0" applyProtection="0"/>
    <xf numFmtId="0" fontId="20" fillId="23" borderId="2" applyNumberFormat="0" applyAlignment="0" applyProtection="0"/>
    <xf numFmtId="0" fontId="62" fillId="0" borderId="0" applyNumberFormat="0" applyFill="0" applyBorder="0" applyAlignment="0" applyProtection="0"/>
    <xf numFmtId="0" fontId="63" fillId="52" borderId="0" applyNumberFormat="0" applyBorder="0" applyAlignment="0" applyProtection="0"/>
    <xf numFmtId="0" fontId="21" fillId="26" borderId="0" applyNumberFormat="0" applyBorder="0" applyAlignment="0" applyProtection="0"/>
    <xf numFmtId="49" fontId="40" fillId="0" borderId="13" applyFill="0" applyBorder="0">
      <alignment horizontal="left" vertical="top" wrapText="1"/>
    </xf>
    <xf numFmtId="0" fontId="52" fillId="0" borderId="0"/>
    <xf numFmtId="0" fontId="41" fillId="0" borderId="0"/>
    <xf numFmtId="0" fontId="3" fillId="0" borderId="0"/>
    <xf numFmtId="0" fontId="1" fillId="0" borderId="0" applyAlignment="0"/>
    <xf numFmtId="0" fontId="52" fillId="0" borderId="0"/>
    <xf numFmtId="0" fontId="8" fillId="0" borderId="0"/>
    <xf numFmtId="0" fontId="48" fillId="0" borderId="0"/>
    <xf numFmtId="0" fontId="64" fillId="53" borderId="0" applyNumberFormat="0" applyBorder="0" applyAlignment="0" applyProtection="0"/>
    <xf numFmtId="0" fontId="22" fillId="3" borderId="0" applyNumberFormat="0" applyBorder="0" applyAlignment="0" applyProtection="0"/>
    <xf numFmtId="0" fontId="6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54" borderId="23" applyNumberFormat="0" applyFont="0" applyAlignment="0" applyProtection="0"/>
    <xf numFmtId="0" fontId="66" fillId="0" borderId="24" applyNumberFormat="0" applyFill="0" applyAlignment="0" applyProtection="0"/>
    <xf numFmtId="0" fontId="24" fillId="0" borderId="8" applyNumberFormat="0" applyFill="0" applyAlignment="0" applyProtection="0"/>
    <xf numFmtId="0" fontId="8" fillId="0" borderId="0"/>
    <xf numFmtId="0" fontId="6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8" fillId="55" borderId="0" applyNumberFormat="0" applyBorder="0" applyAlignment="0" applyProtection="0"/>
    <xf numFmtId="0" fontId="26" fillId="4" borderId="0" applyNumberFormat="0" applyBorder="0" applyAlignment="0" applyProtection="0"/>
  </cellStyleXfs>
  <cellXfs count="164">
    <xf numFmtId="0" fontId="0" fillId="0" borderId="0" xfId="0"/>
    <xf numFmtId="1" fontId="44" fillId="3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69" fillId="0" borderId="7" xfId="0" applyFont="1" applyFill="1" applyBorder="1" applyAlignment="1">
      <alignment horizontal="left" vertical="top"/>
    </xf>
    <xf numFmtId="168" fontId="69" fillId="0" borderId="7" xfId="0" applyNumberFormat="1" applyFont="1" applyFill="1" applyBorder="1" applyAlignment="1">
      <alignment vertical="top"/>
    </xf>
    <xf numFmtId="172" fontId="69" fillId="0" borderId="7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1" fontId="11" fillId="0" borderId="0" xfId="0" applyNumberFormat="1" applyFont="1" applyAlignment="1">
      <alignment vertical="top"/>
    </xf>
    <xf numFmtId="1" fontId="70" fillId="30" borderId="7" xfId="0" applyNumberFormat="1" applyFont="1" applyFill="1" applyBorder="1" applyAlignment="1">
      <alignment horizontal="center" vertical="center"/>
    </xf>
    <xf numFmtId="168" fontId="70" fillId="30" borderId="7" xfId="0" applyNumberFormat="1" applyFont="1" applyFill="1" applyBorder="1" applyAlignment="1">
      <alignment horizontal="center" vertical="center" wrapText="1"/>
    </xf>
    <xf numFmtId="1" fontId="70" fillId="30" borderId="7" xfId="0" applyNumberFormat="1" applyFont="1" applyFill="1" applyBorder="1" applyAlignment="1">
      <alignment horizontal="center" vertical="center" wrapText="1"/>
    </xf>
    <xf numFmtId="2" fontId="70" fillId="30" borderId="7" xfId="0" applyNumberFormat="1" applyFont="1" applyFill="1" applyBorder="1" applyAlignment="1">
      <alignment horizontal="center" vertical="center" wrapText="1"/>
    </xf>
    <xf numFmtId="1" fontId="71" fillId="30" borderId="7" xfId="0" applyNumberFormat="1" applyFont="1" applyFill="1" applyBorder="1" applyAlignment="1">
      <alignment horizontal="center" vertical="center"/>
    </xf>
    <xf numFmtId="168" fontId="71" fillId="30" borderId="7" xfId="0" applyNumberFormat="1" applyFont="1" applyFill="1" applyBorder="1" applyAlignment="1">
      <alignment horizontal="center" vertical="center" wrapText="1"/>
    </xf>
    <xf numFmtId="1" fontId="4" fillId="30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169" fontId="70" fillId="30" borderId="7" xfId="0" applyNumberFormat="1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center" vertical="center"/>
    </xf>
    <xf numFmtId="168" fontId="69" fillId="0" borderId="7" xfId="0" applyNumberFormat="1" applyFont="1" applyFill="1" applyBorder="1" applyAlignment="1">
      <alignment horizontal="center" vertical="top" wrapText="1"/>
    </xf>
    <xf numFmtId="1" fontId="69" fillId="0" borderId="7" xfId="0" applyNumberFormat="1" applyFont="1" applyFill="1" applyBorder="1" applyAlignment="1">
      <alignment horizontal="center" vertical="top"/>
    </xf>
    <xf numFmtId="0" fontId="69" fillId="0" borderId="7" xfId="0" applyFont="1" applyFill="1" applyBorder="1" applyAlignment="1">
      <alignment horizontal="center" vertical="top"/>
    </xf>
    <xf numFmtId="0" fontId="72" fillId="0" borderId="0" xfId="0" applyFont="1" applyAlignment="1">
      <alignment vertical="top"/>
    </xf>
    <xf numFmtId="169" fontId="7" fillId="0" borderId="0" xfId="0" applyNumberFormat="1" applyFont="1" applyAlignment="1">
      <alignment horizontal="center" vertical="top"/>
    </xf>
    <xf numFmtId="1" fontId="9" fillId="0" borderId="0" xfId="0" applyNumberFormat="1" applyFont="1" applyAlignment="1">
      <alignment horizontal="right" vertical="top"/>
    </xf>
    <xf numFmtId="1" fontId="0" fillId="0" borderId="0" xfId="0" applyNumberFormat="1" applyAlignment="1">
      <alignment horizontal="right" vertical="top"/>
    </xf>
    <xf numFmtId="1" fontId="0" fillId="0" borderId="0" xfId="0" applyNumberFormat="1" applyFill="1" applyAlignment="1">
      <alignment horizontal="right" vertical="top"/>
    </xf>
    <xf numFmtId="168" fontId="0" fillId="0" borderId="0" xfId="0" applyNumberFormat="1" applyFill="1" applyAlignment="1">
      <alignment horizontal="right" vertical="top"/>
    </xf>
    <xf numFmtId="168" fontId="0" fillId="0" borderId="0" xfId="0" applyNumberFormat="1" applyAlignment="1">
      <alignment horizontal="right" vertical="top"/>
    </xf>
    <xf numFmtId="2" fontId="0" fillId="0" borderId="0" xfId="0" applyNumberFormat="1" applyAlignment="1">
      <alignment horizontal="right" vertical="top"/>
    </xf>
    <xf numFmtId="168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3" fillId="0" borderId="0" xfId="0" applyFont="1" applyAlignment="1">
      <alignment horizontal="left" vertical="top"/>
    </xf>
    <xf numFmtId="169" fontId="27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righ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1" fontId="5" fillId="0" borderId="0" xfId="0" applyNumberFormat="1" applyFont="1" applyAlignment="1">
      <alignment vertical="top"/>
    </xf>
    <xf numFmtId="168" fontId="4" fillId="30" borderId="7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Alignment="1">
      <alignment vertical="top"/>
    </xf>
    <xf numFmtId="169" fontId="45" fillId="0" borderId="0" xfId="0" applyNumberFormat="1" applyFont="1" applyFill="1" applyAlignment="1">
      <alignment horizontal="center" vertical="top"/>
    </xf>
    <xf numFmtId="1" fontId="5" fillId="0" borderId="0" xfId="0" applyNumberFormat="1" applyFont="1" applyFill="1" applyAlignment="1">
      <alignment horizontal="right" vertical="top"/>
    </xf>
    <xf numFmtId="1" fontId="0" fillId="0" borderId="0" xfId="0" applyNumberFormat="1" applyFont="1" applyFill="1" applyAlignment="1">
      <alignment horizontal="right" vertical="top"/>
    </xf>
    <xf numFmtId="168" fontId="0" fillId="0" borderId="0" xfId="0" applyNumberFormat="1" applyFont="1" applyFill="1" applyAlignment="1">
      <alignment horizontal="right" vertical="top"/>
    </xf>
    <xf numFmtId="2" fontId="0" fillId="0" borderId="0" xfId="0" applyNumberFormat="1" applyFont="1" applyFill="1" applyAlignment="1">
      <alignment horizontal="right" vertical="top"/>
    </xf>
    <xf numFmtId="168" fontId="0" fillId="0" borderId="0" xfId="0" applyNumberFormat="1" applyFont="1" applyFill="1" applyAlignment="1">
      <alignment horizontal="center" vertical="top"/>
    </xf>
    <xf numFmtId="1" fontId="0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1" fontId="0" fillId="0" borderId="0" xfId="0" applyNumberFormat="1" applyAlignment="1">
      <alignment horizontal="left" vertical="top"/>
    </xf>
    <xf numFmtId="168" fontId="0" fillId="0" borderId="0" xfId="0" applyNumberFormat="1" applyAlignment="1">
      <alignment horizontal="left" vertical="top"/>
    </xf>
    <xf numFmtId="1" fontId="6" fillId="0" borderId="0" xfId="0" applyNumberFormat="1" applyFont="1" applyAlignment="1">
      <alignment vertical="top"/>
    </xf>
    <xf numFmtId="168" fontId="6" fillId="0" borderId="0" xfId="0" applyNumberFormat="1" applyFont="1" applyAlignment="1">
      <alignment horizontal="right" vertical="top"/>
    </xf>
    <xf numFmtId="1" fontId="6" fillId="0" borderId="0" xfId="0" applyNumberFormat="1" applyFont="1" applyAlignment="1">
      <alignment horizontal="right" vertical="top"/>
    </xf>
    <xf numFmtId="1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2" fontId="6" fillId="0" borderId="0" xfId="0" applyNumberFormat="1" applyFont="1" applyAlignment="1">
      <alignment horizontal="right" vertical="top"/>
    </xf>
    <xf numFmtId="168" fontId="6" fillId="0" borderId="7" xfId="0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169" fontId="6" fillId="0" borderId="0" xfId="0" applyNumberFormat="1" applyFont="1" applyAlignment="1">
      <alignment horizontal="center" vertical="top"/>
    </xf>
    <xf numFmtId="1" fontId="6" fillId="0" borderId="0" xfId="0" applyNumberFormat="1" applyFont="1" applyFill="1" applyAlignment="1">
      <alignment horizontal="right" vertical="top"/>
    </xf>
    <xf numFmtId="168" fontId="6" fillId="0" borderId="0" xfId="0" applyNumberFormat="1" applyFont="1" applyFill="1" applyAlignment="1">
      <alignment horizontal="right" vertical="top"/>
    </xf>
    <xf numFmtId="168" fontId="6" fillId="0" borderId="0" xfId="0" applyNumberFormat="1" applyFont="1" applyAlignment="1">
      <alignment horizontal="left" vertical="top"/>
    </xf>
    <xf numFmtId="168" fontId="6" fillId="0" borderId="0" xfId="0" applyNumberFormat="1" applyFont="1" applyAlignment="1">
      <alignment horizontal="center" vertical="top"/>
    </xf>
    <xf numFmtId="0" fontId="6" fillId="0" borderId="0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6" fillId="0" borderId="0" xfId="0" applyFont="1" applyFill="1" applyAlignment="1">
      <alignment vertical="top"/>
    </xf>
    <xf numFmtId="1" fontId="6" fillId="0" borderId="0" xfId="117" applyNumberFormat="1" applyFont="1" applyFill="1" applyAlignment="1">
      <alignment vertical="top"/>
    </xf>
    <xf numFmtId="1" fontId="73" fillId="0" borderId="0" xfId="117" applyNumberFormat="1" applyFont="1" applyFill="1" applyAlignment="1">
      <alignment horizontal="right" vertical="top"/>
    </xf>
    <xf numFmtId="1" fontId="0" fillId="0" borderId="0" xfId="0" applyNumberFormat="1" applyFont="1" applyFill="1" applyAlignment="1">
      <alignment horizontal="left" vertical="top"/>
    </xf>
    <xf numFmtId="2" fontId="0" fillId="0" borderId="0" xfId="0" applyNumberFormat="1" applyAlignment="1">
      <alignment horizontal="left" vertical="top"/>
    </xf>
    <xf numFmtId="2" fontId="6" fillId="0" borderId="0" xfId="0" applyNumberFormat="1" applyFont="1" applyAlignment="1">
      <alignment horizontal="left" vertical="top"/>
    </xf>
    <xf numFmtId="169" fontId="6" fillId="0" borderId="7" xfId="0" applyNumberFormat="1" applyFont="1" applyBorder="1" applyAlignment="1">
      <alignment horizontal="right" vertical="top"/>
    </xf>
    <xf numFmtId="1" fontId="69" fillId="0" borderId="7" xfId="114" applyNumberFormat="1" applyFont="1" applyBorder="1" applyAlignment="1">
      <alignment horizontal="right" vertical="top"/>
    </xf>
    <xf numFmtId="168" fontId="69" fillId="0" borderId="7" xfId="114" applyNumberFormat="1" applyFont="1" applyBorder="1" applyAlignment="1">
      <alignment horizontal="right" vertical="top"/>
    </xf>
    <xf numFmtId="168" fontId="6" fillId="0" borderId="7" xfId="0" applyNumberFormat="1" applyFont="1" applyBorder="1" applyAlignment="1">
      <alignment horizontal="right" vertical="top"/>
    </xf>
    <xf numFmtId="2" fontId="69" fillId="0" borderId="7" xfId="114" applyNumberFormat="1" applyFont="1" applyBorder="1" applyAlignment="1">
      <alignment horizontal="right" vertical="top"/>
    </xf>
    <xf numFmtId="1" fontId="6" fillId="0" borderId="7" xfId="0" applyNumberFormat="1" applyFont="1" applyBorder="1" applyAlignment="1">
      <alignment horizontal="right" vertical="top"/>
    </xf>
    <xf numFmtId="1" fontId="6" fillId="0" borderId="7" xfId="0" applyNumberFormat="1" applyFont="1" applyBorder="1" applyAlignment="1">
      <alignment horizontal="left" vertical="top"/>
    </xf>
    <xf numFmtId="168" fontId="69" fillId="0" borderId="7" xfId="114" applyNumberFormat="1" applyFont="1" applyBorder="1" applyAlignment="1">
      <alignment vertical="top"/>
    </xf>
    <xf numFmtId="1" fontId="6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top"/>
    </xf>
    <xf numFmtId="0" fontId="74" fillId="0" borderId="7" xfId="0" applyFont="1" applyBorder="1" applyAlignment="1">
      <alignment vertical="top"/>
    </xf>
    <xf numFmtId="2" fontId="6" fillId="0" borderId="7" xfId="0" applyNumberFormat="1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74" fillId="0" borderId="7" xfId="0" applyFont="1" applyBorder="1" applyAlignment="1">
      <alignment horizontal="left" vertical="top"/>
    </xf>
    <xf numFmtId="0" fontId="75" fillId="0" borderId="7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49" fontId="6" fillId="0" borderId="7" xfId="0" applyNumberFormat="1" applyFont="1" applyBorder="1" applyAlignment="1">
      <alignment horizontal="right" vertical="top"/>
    </xf>
    <xf numFmtId="2" fontId="76" fillId="0" borderId="7" xfId="0" applyNumberFormat="1" applyFont="1" applyBorder="1" applyAlignment="1">
      <alignment horizontal="right" vertical="top"/>
    </xf>
    <xf numFmtId="0" fontId="77" fillId="0" borderId="7" xfId="0" applyFont="1" applyBorder="1" applyAlignment="1">
      <alignment vertical="top"/>
    </xf>
    <xf numFmtId="1" fontId="69" fillId="0" borderId="7" xfId="115" applyNumberFormat="1" applyFont="1" applyBorder="1" applyAlignment="1">
      <alignment horizontal="right" vertical="top"/>
    </xf>
    <xf numFmtId="168" fontId="69" fillId="0" borderId="7" xfId="115" applyNumberFormat="1" applyFont="1" applyBorder="1" applyAlignment="1">
      <alignment horizontal="right" vertical="top"/>
    </xf>
    <xf numFmtId="2" fontId="69" fillId="0" borderId="7" xfId="115" applyNumberFormat="1" applyFont="1" applyBorder="1" applyAlignment="1">
      <alignment horizontal="right" vertical="top"/>
    </xf>
    <xf numFmtId="168" fontId="69" fillId="0" borderId="7" xfId="115" applyNumberFormat="1" applyFont="1" applyBorder="1" applyAlignment="1">
      <alignment vertical="top"/>
    </xf>
    <xf numFmtId="0" fontId="6" fillId="0" borderId="7" xfId="0" applyFont="1" applyFill="1" applyBorder="1" applyAlignment="1">
      <alignment horizontal="left" vertical="top"/>
    </xf>
    <xf numFmtId="1" fontId="4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8" fontId="4" fillId="30" borderId="14" xfId="0" applyNumberFormat="1" applyFont="1" applyFill="1" applyBorder="1" applyAlignment="1">
      <alignment horizontal="center" vertical="center" wrapText="1"/>
    </xf>
    <xf numFmtId="1" fontId="70" fillId="30" borderId="14" xfId="0" applyNumberFormat="1" applyFont="1" applyFill="1" applyBorder="1" applyAlignment="1">
      <alignment horizontal="center" vertical="center" wrapText="1"/>
    </xf>
    <xf numFmtId="168" fontId="70" fillId="30" borderId="14" xfId="0" applyNumberFormat="1" applyFont="1" applyFill="1" applyBorder="1" applyAlignment="1">
      <alignment horizontal="center" vertical="center" wrapText="1"/>
    </xf>
    <xf numFmtId="2" fontId="70" fillId="30" borderId="14" xfId="0" applyNumberFormat="1" applyFont="1" applyFill="1" applyBorder="1" applyAlignment="1">
      <alignment horizontal="center" vertical="center" wrapText="1"/>
    </xf>
    <xf numFmtId="1" fontId="71" fillId="30" borderId="14" xfId="0" applyNumberFormat="1" applyFont="1" applyFill="1" applyBorder="1" applyAlignment="1">
      <alignment horizontal="center" vertical="center"/>
    </xf>
    <xf numFmtId="1" fontId="70" fillId="30" borderId="14" xfId="0" applyNumberFormat="1" applyFont="1" applyFill="1" applyBorder="1" applyAlignment="1">
      <alignment horizontal="center" vertical="center"/>
    </xf>
    <xf numFmtId="168" fontId="71" fillId="30" borderId="14" xfId="0" applyNumberFormat="1" applyFont="1" applyFill="1" applyBorder="1" applyAlignment="1">
      <alignment horizontal="center" vertical="center" wrapText="1"/>
    </xf>
    <xf numFmtId="1" fontId="71" fillId="30" borderId="14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168" fontId="6" fillId="0" borderId="7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68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9" fillId="0" borderId="7" xfId="0" applyFont="1" applyBorder="1" applyAlignment="1">
      <alignment horizontal="right" vertical="center"/>
    </xf>
    <xf numFmtId="2" fontId="69" fillId="0" borderId="7" xfId="0" applyNumberFormat="1" applyFont="1" applyBorder="1" applyAlignment="1">
      <alignment horizontal="right" vertical="center"/>
    </xf>
    <xf numFmtId="0" fontId="69" fillId="0" borderId="7" xfId="0" applyFont="1" applyBorder="1" applyAlignment="1">
      <alignment vertical="center"/>
    </xf>
    <xf numFmtId="168" fontId="69" fillId="0" borderId="7" xfId="0" applyNumberFormat="1" applyFont="1" applyBorder="1" applyAlignment="1">
      <alignment horizontal="center" vertical="center"/>
    </xf>
    <xf numFmtId="0" fontId="69" fillId="0" borderId="7" xfId="0" applyFont="1" applyBorder="1" applyAlignment="1">
      <alignment horizontal="center" vertical="center"/>
    </xf>
    <xf numFmtId="168" fontId="69" fillId="0" borderId="7" xfId="0" applyNumberFormat="1" applyFont="1" applyBorder="1" applyAlignment="1">
      <alignment horizontal="right" vertical="center"/>
    </xf>
    <xf numFmtId="0" fontId="78" fillId="0" borderId="7" xfId="0" applyFont="1" applyBorder="1" applyAlignment="1">
      <alignment horizontal="right" vertical="center"/>
    </xf>
    <xf numFmtId="168" fontId="69" fillId="0" borderId="7" xfId="114" applyNumberFormat="1" applyFont="1" applyBorder="1" applyAlignment="1">
      <alignment horizontal="center" vertical="top"/>
    </xf>
    <xf numFmtId="168" fontId="6" fillId="0" borderId="7" xfId="0" applyNumberFormat="1" applyFont="1" applyBorder="1" applyAlignment="1">
      <alignment horizontal="center" vertical="top"/>
    </xf>
    <xf numFmtId="168" fontId="69" fillId="0" borderId="7" xfId="115" applyNumberFormat="1" applyFont="1" applyBorder="1" applyAlignment="1">
      <alignment horizontal="center" vertical="top"/>
    </xf>
    <xf numFmtId="2" fontId="6" fillId="0" borderId="0" xfId="0" applyNumberFormat="1" applyFont="1" applyAlignment="1">
      <alignment horizontal="center" vertical="top"/>
    </xf>
    <xf numFmtId="169" fontId="6" fillId="56" borderId="7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168" fontId="6" fillId="0" borderId="7" xfId="0" applyNumberFormat="1" applyFont="1" applyBorder="1" applyAlignment="1">
      <alignment horizontal="left" vertical="top"/>
    </xf>
    <xf numFmtId="1" fontId="6" fillId="0" borderId="7" xfId="0" applyNumberFormat="1" applyFont="1" applyFill="1" applyBorder="1" applyAlignment="1">
      <alignment horizontal="right" vertical="top"/>
    </xf>
    <xf numFmtId="168" fontId="6" fillId="0" borderId="7" xfId="0" applyNumberFormat="1" applyFont="1" applyFill="1" applyBorder="1" applyAlignment="1">
      <alignment horizontal="right" vertical="top"/>
    </xf>
    <xf numFmtId="2" fontId="6" fillId="0" borderId="7" xfId="0" applyNumberFormat="1" applyFont="1" applyFill="1" applyBorder="1" applyAlignment="1">
      <alignment horizontal="right" vertical="top"/>
    </xf>
    <xf numFmtId="168" fontId="6" fillId="0" borderId="7" xfId="0" applyNumberFormat="1" applyFont="1" applyFill="1" applyBorder="1" applyAlignment="1">
      <alignment vertical="top"/>
    </xf>
    <xf numFmtId="168" fontId="6" fillId="0" borderId="7" xfId="0" applyNumberFormat="1" applyFont="1" applyFill="1" applyBorder="1" applyAlignment="1">
      <alignment horizontal="center" vertical="top"/>
    </xf>
    <xf numFmtId="1" fontId="6" fillId="0" borderId="7" xfId="0" applyNumberFormat="1" applyFont="1" applyFill="1" applyBorder="1" applyAlignment="1">
      <alignment horizontal="center" vertical="top"/>
    </xf>
    <xf numFmtId="1" fontId="6" fillId="0" borderId="7" xfId="0" applyNumberFormat="1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76" fillId="0" borderId="7" xfId="0" applyFont="1" applyFill="1" applyBorder="1" applyAlignment="1">
      <alignment horizontal="center" vertical="center"/>
    </xf>
    <xf numFmtId="0" fontId="69" fillId="0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1" fontId="73" fillId="0" borderId="7" xfId="0" applyNumberFormat="1" applyFont="1" applyBorder="1" applyAlignment="1">
      <alignment horizontal="center" vertical="top"/>
    </xf>
    <xf numFmtId="1" fontId="6" fillId="0" borderId="7" xfId="0" applyNumberFormat="1" applyFont="1" applyBorder="1" applyAlignment="1">
      <alignment vertical="center"/>
    </xf>
    <xf numFmtId="168" fontId="6" fillId="0" borderId="7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1" fontId="6" fillId="0" borderId="7" xfId="0" applyNumberFormat="1" applyFont="1" applyBorder="1" applyAlignment="1">
      <alignment horizontal="center" vertical="center"/>
    </xf>
    <xf numFmtId="1" fontId="69" fillId="0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vertical="center"/>
    </xf>
    <xf numFmtId="168" fontId="6" fillId="0" borderId="7" xfId="0" applyNumberFormat="1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1" fontId="79" fillId="0" borderId="7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2" fontId="6" fillId="0" borderId="0" xfId="0" applyNumberFormat="1" applyFont="1" applyAlignment="1">
      <alignment horizontal="left" vertical="top"/>
    </xf>
    <xf numFmtId="0" fontId="69" fillId="0" borderId="7" xfId="0" applyFont="1" applyBorder="1" applyAlignment="1">
      <alignment vertical="top"/>
    </xf>
    <xf numFmtId="0" fontId="80" fillId="0" borderId="0" xfId="0" applyFont="1" applyFill="1" applyBorder="1" applyAlignment="1">
      <alignment horizontal="center" vertical="center" wrapText="1"/>
    </xf>
    <xf numFmtId="1" fontId="6" fillId="0" borderId="15" xfId="117" applyNumberFormat="1" applyFont="1" applyFill="1" applyBorder="1" applyAlignment="1">
      <alignment vertical="top"/>
    </xf>
    <xf numFmtId="172" fontId="0" fillId="0" borderId="0" xfId="0" applyNumberFormat="1" applyAlignment="1">
      <alignment vertical="top"/>
    </xf>
    <xf numFmtId="0" fontId="72" fillId="0" borderId="0" xfId="0" applyFont="1"/>
  </cellXfs>
  <cellStyles count="130">
    <cellStyle name="_Лист1" xfId="1"/>
    <cellStyle name="_Лист1_вопросы Як-Маг ответ 5 ноя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Bad 1" xfId="46"/>
    <cellStyle name="Calculation" xfId="47"/>
    <cellStyle name="Category" xfId="48"/>
    <cellStyle name="Check Cell" xfId="49"/>
    <cellStyle name="Comma [0]_laroux" xfId="50"/>
    <cellStyle name="Comma_laroux" xfId="51"/>
    <cellStyle name="Currency [0]_laroux" xfId="52"/>
    <cellStyle name="Currency_laroux" xfId="53"/>
    <cellStyle name="Excel Built-in Normal" xfId="54"/>
    <cellStyle name="Explanatory Text" xfId="55"/>
    <cellStyle name="Flag" xfId="56"/>
    <cellStyle name="Good" xfId="57"/>
    <cellStyle name="Good 2" xfId="58"/>
    <cellStyle name="Heading 1" xfId="59"/>
    <cellStyle name="Heading 1 3" xfId="60"/>
    <cellStyle name="Heading 2" xfId="61"/>
    <cellStyle name="Heading 2 4" xfId="62"/>
    <cellStyle name="Heading 3" xfId="63"/>
    <cellStyle name="Heading 4" xfId="64"/>
    <cellStyle name="Heading2" xfId="65"/>
    <cellStyle name="Heading3" xfId="66"/>
    <cellStyle name="Horizontal" xfId="67"/>
    <cellStyle name="Input" xfId="68"/>
    <cellStyle name="Linked Cell" xfId="69"/>
    <cellStyle name="Neutral" xfId="70"/>
    <cellStyle name="Neutral 5" xfId="71"/>
    <cellStyle name="Normal_05_Дагестан_отч1" xfId="72"/>
    <cellStyle name="Normal1" xfId="73"/>
    <cellStyle name="Note" xfId="74"/>
    <cellStyle name="Note 6" xfId="75"/>
    <cellStyle name="Option" xfId="76"/>
    <cellStyle name="OptionHeading" xfId="77"/>
    <cellStyle name="Output" xfId="78"/>
    <cellStyle name="Price" xfId="79"/>
    <cellStyle name="Title" xfId="80"/>
    <cellStyle name="Total" xfId="81"/>
    <cellStyle name="Unit" xfId="82"/>
    <cellStyle name="Vertical" xfId="83"/>
    <cellStyle name="Warning Text" xfId="84"/>
    <cellStyle name="Акцент1 2" xfId="85"/>
    <cellStyle name="Акцент2" xfId="86" builtinId="33" customBuiltin="1"/>
    <cellStyle name="Акцент2 2" xfId="87"/>
    <cellStyle name="Акцент3" xfId="88" builtinId="37" customBuiltin="1"/>
    <cellStyle name="Акцент3 2" xfId="89"/>
    <cellStyle name="Акцент4 2" xfId="90"/>
    <cellStyle name="Акцент5" xfId="91" builtinId="45" customBuiltin="1"/>
    <cellStyle name="Акцент5 2" xfId="92"/>
    <cellStyle name="Акцент6" xfId="93" builtinId="49" customBuiltin="1"/>
    <cellStyle name="Акцент6 2" xfId="94"/>
    <cellStyle name="Ввод " xfId="95" builtinId="20" customBuiltin="1"/>
    <cellStyle name="Ввод  2" xfId="96"/>
    <cellStyle name="Вывод 2" xfId="97"/>
    <cellStyle name="Вычисление 2" xfId="98"/>
    <cellStyle name="Заголовок 1 2" xfId="99"/>
    <cellStyle name="Заголовок 2 2" xfId="100"/>
    <cellStyle name="Заголовок 3 2" xfId="101"/>
    <cellStyle name="Заголовок 4 2" xfId="102"/>
    <cellStyle name="Заголовок группы" xfId="103"/>
    <cellStyle name="Итог 2" xfId="104"/>
    <cellStyle name="Контрольная ячейка" xfId="105" builtinId="23" customBuiltin="1"/>
    <cellStyle name="Контрольная ячейка 2" xfId="106"/>
    <cellStyle name="Название 2" xfId="107"/>
    <cellStyle name="Нейтральный" xfId="108" builtinId="28" customBuiltin="1"/>
    <cellStyle name="Нейтральный 2" xfId="109"/>
    <cellStyle name="общ_BCDHIK" xfId="110"/>
    <cellStyle name="Обычный" xfId="0" builtinId="0"/>
    <cellStyle name="Обычный 2" xfId="111"/>
    <cellStyle name="Обычный 2 2" xfId="112"/>
    <cellStyle name="Обычный 2_вопросы Як-Маг ответ 3 ноя" xfId="113"/>
    <cellStyle name="Обычный 3" xfId="114"/>
    <cellStyle name="Обычный 4" xfId="115"/>
    <cellStyle name="Обычный 6" xfId="116"/>
    <cellStyle name="Обычный_Л_Грузия2002-1" xfId="117"/>
    <cellStyle name="Плохой" xfId="118" builtinId="27" customBuiltin="1"/>
    <cellStyle name="Плохой 2" xfId="119"/>
    <cellStyle name="Пояснение" xfId="120" builtinId="53" customBuiltin="1"/>
    <cellStyle name="Пояснение 2" xfId="121"/>
    <cellStyle name="Примечание 2" xfId="122"/>
    <cellStyle name="Связанная ячейка" xfId="123" builtinId="24" customBuiltin="1"/>
    <cellStyle name="Связанная ячейка 2" xfId="124"/>
    <cellStyle name="Стиль 1" xfId="125"/>
    <cellStyle name="Текст предупреждения" xfId="126" builtinId="11" customBuiltin="1"/>
    <cellStyle name="Текст предупреждения 2" xfId="127"/>
    <cellStyle name="Хороший" xfId="128" builtinId="26" customBuiltin="1"/>
    <cellStyle name="Хороший 2" xfId="129"/>
  </cellStyles>
  <dxfs count="148"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b/>
        <i/>
        <condense val="0"/>
        <extend val="0"/>
        <color indexed="52"/>
      </font>
      <fill>
        <patternFill>
          <bgColor indexed="63"/>
        </patternFill>
      </fill>
    </dxf>
    <dxf>
      <font>
        <b/>
        <i val="0"/>
        <condense val="0"/>
        <extend val="0"/>
        <color indexed="53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&#1056;&#1072;&#1073;&#1086;&#1090;&#1072;\&#1057;&#1090;&#1072;&#1088;&#1072;&#1103;%20&#1056;&#1072;&#1073;&#1086;&#1090;&#1072;\__2007%20&#1047;&#1056;\&#1041;&#1072;&#1081;&#1082;&#1072;&#1083;\&#1041;&#1072;&#1081;&#1082;&#1072;&#1083;_2007_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о"/>
      <sheetName val="каталог"/>
      <sheetName val="заметки"/>
      <sheetName val="карта"/>
      <sheetName val="из СБ"/>
    </sheetNames>
    <sheetDataSet>
      <sheetData sheetId="0">
        <row r="10">
          <cell r="F10">
            <v>8.5</v>
          </cell>
        </row>
        <row r="11">
          <cell r="F11">
            <v>9.5</v>
          </cell>
        </row>
        <row r="12">
          <cell r="F12">
            <v>10.5</v>
          </cell>
        </row>
        <row r="13">
          <cell r="F13">
            <v>11.5</v>
          </cell>
        </row>
        <row r="14">
          <cell r="F14">
            <v>12.5</v>
          </cell>
        </row>
        <row r="15">
          <cell r="F15">
            <v>13.5</v>
          </cell>
        </row>
        <row r="16">
          <cell r="F16">
            <v>14.5</v>
          </cell>
        </row>
      </sheetData>
      <sheetData sheetId="1">
        <row r="3">
          <cell r="S3">
            <v>9.9</v>
          </cell>
        </row>
        <row r="4">
          <cell r="S4">
            <v>8.4</v>
          </cell>
        </row>
        <row r="5">
          <cell r="S5">
            <v>7.9</v>
          </cell>
        </row>
        <row r="6">
          <cell r="S6">
            <v>8.1</v>
          </cell>
        </row>
        <row r="7">
          <cell r="S7">
            <v>8.6</v>
          </cell>
        </row>
        <row r="8">
          <cell r="S8">
            <v>7.7</v>
          </cell>
        </row>
        <row r="9">
          <cell r="S9">
            <v>9.8000000000000007</v>
          </cell>
        </row>
        <row r="10">
          <cell r="S10">
            <v>8.3000000000000007</v>
          </cell>
        </row>
        <row r="11">
          <cell r="S11">
            <v>8.6</v>
          </cell>
        </row>
        <row r="12">
          <cell r="S12">
            <v>8.5</v>
          </cell>
        </row>
        <row r="13">
          <cell r="S13">
            <v>8.8000000000000007</v>
          </cell>
        </row>
        <row r="14">
          <cell r="S14">
            <v>8.1</v>
          </cell>
        </row>
        <row r="15">
          <cell r="S15">
            <v>9.9</v>
          </cell>
        </row>
        <row r="16">
          <cell r="S16">
            <v>9.1</v>
          </cell>
        </row>
        <row r="17">
          <cell r="S17">
            <v>8.8000000000000007</v>
          </cell>
        </row>
        <row r="18">
          <cell r="S18">
            <v>9.4</v>
          </cell>
        </row>
        <row r="19">
          <cell r="S19">
            <v>8.4</v>
          </cell>
        </row>
        <row r="20">
          <cell r="S20">
            <v>7.6</v>
          </cell>
        </row>
        <row r="21">
          <cell r="S21">
            <v>8.1</v>
          </cell>
        </row>
        <row r="22">
          <cell r="S22">
            <v>7.6</v>
          </cell>
        </row>
        <row r="23">
          <cell r="S23">
            <v>7.6</v>
          </cell>
        </row>
        <row r="24">
          <cell r="S24">
            <v>8.4</v>
          </cell>
        </row>
        <row r="25">
          <cell r="S25">
            <v>7.6</v>
          </cell>
        </row>
        <row r="26">
          <cell r="S26">
            <v>8.3000000000000007</v>
          </cell>
        </row>
        <row r="27">
          <cell r="S27">
            <v>7.8</v>
          </cell>
        </row>
        <row r="28">
          <cell r="S28">
            <v>8.3000000000000007</v>
          </cell>
        </row>
        <row r="29">
          <cell r="S29">
            <v>8</v>
          </cell>
        </row>
        <row r="30">
          <cell r="S30">
            <v>8.9</v>
          </cell>
        </row>
        <row r="31">
          <cell r="S31">
            <v>8.6999999999999993</v>
          </cell>
        </row>
        <row r="32">
          <cell r="S32">
            <v>7.8</v>
          </cell>
        </row>
        <row r="33">
          <cell r="S33">
            <v>8.9</v>
          </cell>
        </row>
        <row r="34">
          <cell r="S34">
            <v>9.5</v>
          </cell>
        </row>
        <row r="35">
          <cell r="S35">
            <v>8.1999999999999993</v>
          </cell>
        </row>
        <row r="36">
          <cell r="S36">
            <v>8.1</v>
          </cell>
        </row>
        <row r="37">
          <cell r="S37">
            <v>8.5</v>
          </cell>
        </row>
        <row r="38">
          <cell r="S38">
            <v>9.8000000000000007</v>
          </cell>
        </row>
        <row r="39">
          <cell r="S39">
            <v>7.7</v>
          </cell>
        </row>
        <row r="40">
          <cell r="S40">
            <v>8.5</v>
          </cell>
        </row>
        <row r="41">
          <cell r="S41">
            <v>8.6</v>
          </cell>
        </row>
        <row r="42">
          <cell r="S42">
            <v>7.7</v>
          </cell>
        </row>
        <row r="43">
          <cell r="S43">
            <v>9.6999999999999993</v>
          </cell>
        </row>
        <row r="44">
          <cell r="S44">
            <v>7.6</v>
          </cell>
        </row>
        <row r="45">
          <cell r="S45">
            <v>10.9</v>
          </cell>
        </row>
        <row r="46">
          <cell r="S46">
            <v>8.4</v>
          </cell>
        </row>
        <row r="47">
          <cell r="S47">
            <v>7.7</v>
          </cell>
        </row>
        <row r="48">
          <cell r="S48">
            <v>8.6999999999999993</v>
          </cell>
        </row>
        <row r="49">
          <cell r="S49">
            <v>8.9</v>
          </cell>
        </row>
        <row r="50">
          <cell r="S50">
            <v>8.4</v>
          </cell>
        </row>
        <row r="51">
          <cell r="S51">
            <v>9.9</v>
          </cell>
        </row>
        <row r="52">
          <cell r="S52">
            <v>8.4</v>
          </cell>
        </row>
        <row r="53">
          <cell r="S53">
            <v>7.6</v>
          </cell>
        </row>
        <row r="54">
          <cell r="S54">
            <v>8.6999999999999993</v>
          </cell>
        </row>
        <row r="55">
          <cell r="S55">
            <v>7.9</v>
          </cell>
        </row>
        <row r="56">
          <cell r="S56">
            <v>8.4</v>
          </cell>
        </row>
        <row r="57">
          <cell r="S57">
            <v>7.6</v>
          </cell>
        </row>
        <row r="58">
          <cell r="S58">
            <v>8.6999999999999993</v>
          </cell>
        </row>
        <row r="59">
          <cell r="S59">
            <v>8</v>
          </cell>
        </row>
        <row r="60">
          <cell r="S60">
            <v>7.8</v>
          </cell>
        </row>
        <row r="61">
          <cell r="S61">
            <v>8</v>
          </cell>
        </row>
        <row r="62">
          <cell r="S62">
            <v>10.3</v>
          </cell>
        </row>
        <row r="63">
          <cell r="S63">
            <v>8.1</v>
          </cell>
        </row>
        <row r="64">
          <cell r="S64">
            <v>8.6</v>
          </cell>
        </row>
        <row r="65">
          <cell r="S65">
            <v>9.1</v>
          </cell>
        </row>
        <row r="66">
          <cell r="S66">
            <v>10.6</v>
          </cell>
        </row>
        <row r="67">
          <cell r="S67">
            <v>8.1999999999999993</v>
          </cell>
        </row>
        <row r="68">
          <cell r="S68">
            <v>8.1</v>
          </cell>
        </row>
        <row r="69">
          <cell r="S69">
            <v>9.4</v>
          </cell>
        </row>
        <row r="70">
          <cell r="S70">
            <v>8.3000000000000007</v>
          </cell>
        </row>
        <row r="71">
          <cell r="S71">
            <v>8.1</v>
          </cell>
        </row>
        <row r="72">
          <cell r="S72">
            <v>9</v>
          </cell>
        </row>
        <row r="73">
          <cell r="S73">
            <v>9.4</v>
          </cell>
        </row>
        <row r="74">
          <cell r="S74">
            <v>8.6</v>
          </cell>
        </row>
        <row r="75">
          <cell r="S75">
            <v>9</v>
          </cell>
        </row>
        <row r="76">
          <cell r="S76">
            <v>7.8</v>
          </cell>
        </row>
        <row r="77">
          <cell r="S77">
            <v>7.9</v>
          </cell>
        </row>
        <row r="78">
          <cell r="S78">
            <v>7.6</v>
          </cell>
        </row>
        <row r="79">
          <cell r="S79">
            <v>8.5</v>
          </cell>
        </row>
        <row r="80">
          <cell r="S80">
            <v>8.3000000000000007</v>
          </cell>
        </row>
        <row r="81">
          <cell r="S81">
            <v>9.6999999999999993</v>
          </cell>
        </row>
        <row r="82">
          <cell r="S82">
            <v>8</v>
          </cell>
        </row>
        <row r="83">
          <cell r="S83">
            <v>8.1999999999999993</v>
          </cell>
        </row>
        <row r="84">
          <cell r="S84">
            <v>8.6</v>
          </cell>
        </row>
        <row r="85">
          <cell r="S85">
            <v>8</v>
          </cell>
        </row>
        <row r="86">
          <cell r="S86">
            <v>8</v>
          </cell>
        </row>
        <row r="87">
          <cell r="S87">
            <v>8.1</v>
          </cell>
        </row>
        <row r="88">
          <cell r="S88">
            <v>7.7</v>
          </cell>
        </row>
        <row r="89">
          <cell r="S89">
            <v>8.1</v>
          </cell>
        </row>
        <row r="90">
          <cell r="S90">
            <v>7.9</v>
          </cell>
        </row>
        <row r="91">
          <cell r="S91">
            <v>8.3000000000000007</v>
          </cell>
        </row>
        <row r="92">
          <cell r="S92">
            <v>8.6</v>
          </cell>
        </row>
        <row r="93">
          <cell r="S93">
            <v>7.8</v>
          </cell>
        </row>
        <row r="94">
          <cell r="S94">
            <v>7.6</v>
          </cell>
        </row>
        <row r="95">
          <cell r="S95">
            <v>8.6999999999999993</v>
          </cell>
        </row>
        <row r="96">
          <cell r="S96">
            <v>8.1999999999999993</v>
          </cell>
        </row>
        <row r="97">
          <cell r="S97">
            <v>7.7</v>
          </cell>
        </row>
        <row r="98">
          <cell r="S98">
            <v>7.6</v>
          </cell>
        </row>
        <row r="99">
          <cell r="S99">
            <v>8.1</v>
          </cell>
        </row>
        <row r="100">
          <cell r="S100">
            <v>8.1999999999999993</v>
          </cell>
        </row>
        <row r="101">
          <cell r="S101">
            <v>9.1</v>
          </cell>
        </row>
        <row r="102">
          <cell r="S102">
            <v>12.2</v>
          </cell>
        </row>
        <row r="103">
          <cell r="S103">
            <v>8.6</v>
          </cell>
        </row>
        <row r="104">
          <cell r="S104">
            <v>7.6</v>
          </cell>
        </row>
        <row r="105">
          <cell r="S105">
            <v>8.9</v>
          </cell>
        </row>
        <row r="106">
          <cell r="S106">
            <v>9.6</v>
          </cell>
        </row>
        <row r="107">
          <cell r="S107">
            <v>8.3000000000000007</v>
          </cell>
        </row>
        <row r="108">
          <cell r="S108">
            <v>8.1999999999999993</v>
          </cell>
        </row>
        <row r="109">
          <cell r="S109">
            <v>8.4</v>
          </cell>
        </row>
        <row r="110">
          <cell r="S110">
            <v>8.8000000000000007</v>
          </cell>
        </row>
        <row r="111">
          <cell r="S111">
            <v>9.9</v>
          </cell>
        </row>
        <row r="112">
          <cell r="S112">
            <v>8.1999999999999993</v>
          </cell>
        </row>
        <row r="113">
          <cell r="S113">
            <v>7.6</v>
          </cell>
        </row>
        <row r="114">
          <cell r="S114">
            <v>7.9</v>
          </cell>
        </row>
        <row r="115">
          <cell r="S115">
            <v>7.6</v>
          </cell>
        </row>
        <row r="116">
          <cell r="S116">
            <v>9.1999999999999993</v>
          </cell>
        </row>
        <row r="117">
          <cell r="S117">
            <v>8.5</v>
          </cell>
        </row>
        <row r="118">
          <cell r="S118">
            <v>8.5</v>
          </cell>
        </row>
        <row r="119">
          <cell r="S119">
            <v>8.1</v>
          </cell>
        </row>
        <row r="120">
          <cell r="S120">
            <v>9.6999999999999993</v>
          </cell>
        </row>
        <row r="121">
          <cell r="S121">
            <v>7.9</v>
          </cell>
        </row>
        <row r="122">
          <cell r="S122">
            <v>8</v>
          </cell>
        </row>
        <row r="123">
          <cell r="S123">
            <v>7.9</v>
          </cell>
        </row>
        <row r="124">
          <cell r="S124">
            <v>8.3000000000000007</v>
          </cell>
        </row>
        <row r="125">
          <cell r="S125">
            <v>10.3</v>
          </cell>
        </row>
        <row r="126">
          <cell r="S126">
            <v>8.6</v>
          </cell>
        </row>
        <row r="127">
          <cell r="S127">
            <v>7.8</v>
          </cell>
        </row>
        <row r="128">
          <cell r="S128">
            <v>7.6</v>
          </cell>
        </row>
        <row r="129">
          <cell r="S129">
            <v>9</v>
          </cell>
        </row>
        <row r="130">
          <cell r="S130">
            <v>7.9</v>
          </cell>
        </row>
        <row r="131">
          <cell r="S131">
            <v>8.6</v>
          </cell>
        </row>
        <row r="132">
          <cell r="S132">
            <v>11</v>
          </cell>
        </row>
        <row r="133">
          <cell r="S133">
            <v>7.9</v>
          </cell>
        </row>
        <row r="134">
          <cell r="S134">
            <v>8</v>
          </cell>
        </row>
        <row r="135">
          <cell r="S135">
            <v>8.4</v>
          </cell>
        </row>
        <row r="136">
          <cell r="S136">
            <v>9</v>
          </cell>
        </row>
        <row r="137">
          <cell r="S137">
            <v>9.3000000000000007</v>
          </cell>
        </row>
        <row r="138">
          <cell r="S138">
            <v>9.1</v>
          </cell>
        </row>
        <row r="139">
          <cell r="S139">
            <v>8.5</v>
          </cell>
        </row>
        <row r="140">
          <cell r="S140">
            <v>8.1</v>
          </cell>
        </row>
        <row r="141">
          <cell r="S141">
            <v>7.8</v>
          </cell>
        </row>
        <row r="142">
          <cell r="S142">
            <v>8.4</v>
          </cell>
        </row>
        <row r="143">
          <cell r="S143">
            <v>8.8000000000000007</v>
          </cell>
        </row>
        <row r="144">
          <cell r="S144">
            <v>7.9</v>
          </cell>
        </row>
        <row r="145">
          <cell r="S145">
            <v>7.9</v>
          </cell>
        </row>
        <row r="146">
          <cell r="S146">
            <v>7.8</v>
          </cell>
        </row>
        <row r="147">
          <cell r="S147">
            <v>7.8</v>
          </cell>
        </row>
        <row r="148">
          <cell r="S148">
            <v>9.5</v>
          </cell>
        </row>
        <row r="149">
          <cell r="S149">
            <v>8.6999999999999993</v>
          </cell>
        </row>
        <row r="150">
          <cell r="S150">
            <v>10.4</v>
          </cell>
        </row>
        <row r="151">
          <cell r="S151">
            <v>9</v>
          </cell>
        </row>
        <row r="152">
          <cell r="S152">
            <v>8</v>
          </cell>
        </row>
        <row r="153">
          <cell r="S153">
            <v>8</v>
          </cell>
        </row>
        <row r="154">
          <cell r="S154">
            <v>7.8</v>
          </cell>
        </row>
        <row r="155">
          <cell r="S155">
            <v>9.3000000000000007</v>
          </cell>
        </row>
        <row r="156">
          <cell r="S156">
            <v>9.6999999999999993</v>
          </cell>
        </row>
        <row r="157">
          <cell r="S157">
            <v>7.9</v>
          </cell>
        </row>
        <row r="158">
          <cell r="S158">
            <v>7.7</v>
          </cell>
        </row>
        <row r="159">
          <cell r="S159">
            <v>9.6</v>
          </cell>
        </row>
        <row r="160">
          <cell r="S160">
            <v>8.5</v>
          </cell>
        </row>
        <row r="161">
          <cell r="S161">
            <v>7.7</v>
          </cell>
        </row>
        <row r="162">
          <cell r="S162">
            <v>8</v>
          </cell>
        </row>
        <row r="163">
          <cell r="S163">
            <v>8.9</v>
          </cell>
        </row>
        <row r="164">
          <cell r="S164">
            <v>7.6</v>
          </cell>
        </row>
        <row r="165">
          <cell r="S165">
            <v>7.6</v>
          </cell>
        </row>
        <row r="166">
          <cell r="S166">
            <v>8.1</v>
          </cell>
        </row>
        <row r="167">
          <cell r="S167">
            <v>8.6</v>
          </cell>
        </row>
        <row r="168">
          <cell r="S168">
            <v>8.9</v>
          </cell>
        </row>
        <row r="169">
          <cell r="S169">
            <v>7.7</v>
          </cell>
        </row>
        <row r="170">
          <cell r="S170">
            <v>9.8000000000000007</v>
          </cell>
        </row>
        <row r="171">
          <cell r="S171">
            <v>8.3000000000000007</v>
          </cell>
        </row>
        <row r="172">
          <cell r="S172">
            <v>7.6</v>
          </cell>
        </row>
        <row r="173">
          <cell r="S173">
            <v>7.9</v>
          </cell>
        </row>
        <row r="174">
          <cell r="S174">
            <v>8.1</v>
          </cell>
        </row>
        <row r="175">
          <cell r="S175">
            <v>7.7</v>
          </cell>
        </row>
        <row r="176">
          <cell r="S176">
            <v>8</v>
          </cell>
        </row>
        <row r="177">
          <cell r="S177">
            <v>7.6</v>
          </cell>
        </row>
        <row r="178">
          <cell r="S178">
            <v>7.6</v>
          </cell>
        </row>
        <row r="179">
          <cell r="S179">
            <v>8</v>
          </cell>
        </row>
        <row r="180">
          <cell r="S180">
            <v>8</v>
          </cell>
        </row>
        <row r="181">
          <cell r="S181">
            <v>8.5</v>
          </cell>
        </row>
        <row r="182">
          <cell r="S182">
            <v>8.4</v>
          </cell>
        </row>
        <row r="183">
          <cell r="S183">
            <v>8.4</v>
          </cell>
        </row>
        <row r="184">
          <cell r="S184">
            <v>8.4</v>
          </cell>
        </row>
        <row r="185">
          <cell r="S185">
            <v>8.8000000000000007</v>
          </cell>
        </row>
        <row r="186">
          <cell r="S186">
            <v>8.6</v>
          </cell>
        </row>
        <row r="187">
          <cell r="S187">
            <v>8.1</v>
          </cell>
        </row>
        <row r="188">
          <cell r="S188">
            <v>7.6</v>
          </cell>
        </row>
        <row r="189">
          <cell r="S189">
            <v>8.4</v>
          </cell>
        </row>
        <row r="190">
          <cell r="S190">
            <v>7.6</v>
          </cell>
        </row>
        <row r="191">
          <cell r="S191">
            <v>7.7</v>
          </cell>
        </row>
        <row r="192">
          <cell r="S192">
            <v>8.6999999999999993</v>
          </cell>
        </row>
        <row r="193">
          <cell r="S193">
            <v>8.1999999999999993</v>
          </cell>
        </row>
        <row r="194">
          <cell r="S194">
            <v>7.8</v>
          </cell>
        </row>
        <row r="195">
          <cell r="S195">
            <v>7.7</v>
          </cell>
        </row>
        <row r="196">
          <cell r="S196">
            <v>7.9</v>
          </cell>
        </row>
        <row r="197">
          <cell r="S197">
            <v>10</v>
          </cell>
        </row>
        <row r="198">
          <cell r="S198">
            <v>10.3</v>
          </cell>
        </row>
        <row r="199">
          <cell r="S199">
            <v>8.5</v>
          </cell>
        </row>
        <row r="200">
          <cell r="S200">
            <v>7.7</v>
          </cell>
        </row>
        <row r="201">
          <cell r="S201">
            <v>7.6</v>
          </cell>
        </row>
        <row r="202">
          <cell r="S202">
            <v>8.9</v>
          </cell>
        </row>
        <row r="203">
          <cell r="S203">
            <v>8.9</v>
          </cell>
        </row>
        <row r="204">
          <cell r="S204">
            <v>8.4</v>
          </cell>
        </row>
        <row r="205">
          <cell r="S205">
            <v>10.3</v>
          </cell>
        </row>
        <row r="206">
          <cell r="S206">
            <v>7.6</v>
          </cell>
        </row>
        <row r="207">
          <cell r="S207">
            <v>10.5</v>
          </cell>
        </row>
        <row r="208">
          <cell r="S208">
            <v>11.3</v>
          </cell>
        </row>
        <row r="209">
          <cell r="S209">
            <v>9.8000000000000007</v>
          </cell>
        </row>
        <row r="210">
          <cell r="S210">
            <v>9.5</v>
          </cell>
        </row>
        <row r="211">
          <cell r="S211">
            <v>8.3000000000000007</v>
          </cell>
        </row>
        <row r="212">
          <cell r="S212">
            <v>10.9</v>
          </cell>
        </row>
        <row r="213">
          <cell r="S213">
            <v>8.5</v>
          </cell>
        </row>
        <row r="214">
          <cell r="S214">
            <v>7.9</v>
          </cell>
        </row>
        <row r="215">
          <cell r="S215">
            <v>11.3</v>
          </cell>
        </row>
        <row r="216">
          <cell r="S216">
            <v>7.9</v>
          </cell>
        </row>
        <row r="217">
          <cell r="S217">
            <v>7.6</v>
          </cell>
        </row>
        <row r="218">
          <cell r="S218">
            <v>7.7</v>
          </cell>
        </row>
        <row r="219">
          <cell r="S219">
            <v>8.6</v>
          </cell>
        </row>
        <row r="220">
          <cell r="S220">
            <v>7.6</v>
          </cell>
        </row>
        <row r="221">
          <cell r="S221">
            <v>8.6</v>
          </cell>
        </row>
        <row r="222">
          <cell r="S222">
            <v>8.5</v>
          </cell>
        </row>
        <row r="223">
          <cell r="S223">
            <v>7.9</v>
          </cell>
        </row>
        <row r="224">
          <cell r="S224">
            <v>10.199999999999999</v>
          </cell>
        </row>
        <row r="225">
          <cell r="S225">
            <v>7.8</v>
          </cell>
        </row>
        <row r="226">
          <cell r="S226">
            <v>7.7</v>
          </cell>
        </row>
        <row r="227">
          <cell r="S227">
            <v>8.5</v>
          </cell>
        </row>
        <row r="228">
          <cell r="S228">
            <v>7.9</v>
          </cell>
        </row>
        <row r="229">
          <cell r="S229">
            <v>8.1999999999999993</v>
          </cell>
        </row>
        <row r="230">
          <cell r="S230">
            <v>7.7</v>
          </cell>
        </row>
        <row r="231">
          <cell r="S231">
            <v>9.5</v>
          </cell>
        </row>
        <row r="232">
          <cell r="S232">
            <v>7.6</v>
          </cell>
        </row>
        <row r="233">
          <cell r="S233">
            <v>8.1999999999999993</v>
          </cell>
        </row>
        <row r="234">
          <cell r="S234">
            <v>7.8</v>
          </cell>
        </row>
        <row r="235">
          <cell r="S235">
            <v>7.7</v>
          </cell>
        </row>
        <row r="236">
          <cell r="S236">
            <v>9.1999999999999993</v>
          </cell>
        </row>
        <row r="237">
          <cell r="S237">
            <v>8.1</v>
          </cell>
        </row>
        <row r="238">
          <cell r="S238">
            <v>9.8000000000000007</v>
          </cell>
        </row>
        <row r="239">
          <cell r="S239">
            <v>8.1999999999999993</v>
          </cell>
        </row>
        <row r="240">
          <cell r="S240">
            <v>8.1</v>
          </cell>
        </row>
        <row r="241">
          <cell r="S241">
            <v>8.5</v>
          </cell>
        </row>
        <row r="242">
          <cell r="S242">
            <v>8.6</v>
          </cell>
        </row>
        <row r="243">
          <cell r="S243">
            <v>8.9</v>
          </cell>
        </row>
        <row r="244">
          <cell r="S244">
            <v>8.3000000000000007</v>
          </cell>
        </row>
        <row r="245">
          <cell r="S245">
            <v>7.8</v>
          </cell>
        </row>
        <row r="246">
          <cell r="S246">
            <v>8.3000000000000007</v>
          </cell>
        </row>
        <row r="247">
          <cell r="S247">
            <v>7.6</v>
          </cell>
        </row>
        <row r="248">
          <cell r="S248">
            <v>7.8</v>
          </cell>
        </row>
        <row r="249">
          <cell r="S249">
            <v>7.6</v>
          </cell>
        </row>
        <row r="250">
          <cell r="S250">
            <v>7.8</v>
          </cell>
        </row>
        <row r="251">
          <cell r="S251">
            <v>7.7</v>
          </cell>
        </row>
        <row r="252">
          <cell r="S252">
            <v>7.6</v>
          </cell>
        </row>
        <row r="253">
          <cell r="S253">
            <v>7.8</v>
          </cell>
        </row>
        <row r="254">
          <cell r="S254">
            <v>10</v>
          </cell>
        </row>
        <row r="255">
          <cell r="S255">
            <v>8.6999999999999993</v>
          </cell>
        </row>
        <row r="256">
          <cell r="S256">
            <v>7.6</v>
          </cell>
        </row>
        <row r="257">
          <cell r="S257">
            <v>8.3000000000000007</v>
          </cell>
        </row>
        <row r="258">
          <cell r="S258">
            <v>7.9</v>
          </cell>
        </row>
        <row r="259">
          <cell r="S259">
            <v>9</v>
          </cell>
        </row>
        <row r="260">
          <cell r="S260">
            <v>8.1</v>
          </cell>
        </row>
        <row r="261">
          <cell r="S261">
            <v>8</v>
          </cell>
        </row>
        <row r="262">
          <cell r="S262">
            <v>7.6</v>
          </cell>
        </row>
        <row r="263">
          <cell r="S263">
            <v>11.1</v>
          </cell>
        </row>
        <row r="264">
          <cell r="S264">
            <v>9.3000000000000007</v>
          </cell>
        </row>
        <row r="265">
          <cell r="S265">
            <v>12.3</v>
          </cell>
        </row>
        <row r="266">
          <cell r="S266">
            <v>9.9</v>
          </cell>
        </row>
        <row r="267">
          <cell r="S267">
            <v>9.9</v>
          </cell>
        </row>
        <row r="268">
          <cell r="S268">
            <v>10.5</v>
          </cell>
        </row>
        <row r="269">
          <cell r="S269">
            <v>7.7</v>
          </cell>
        </row>
        <row r="270">
          <cell r="S270">
            <v>11.2</v>
          </cell>
        </row>
        <row r="271">
          <cell r="S271">
            <v>7.9</v>
          </cell>
        </row>
        <row r="272">
          <cell r="S272">
            <v>7.9</v>
          </cell>
        </row>
        <row r="273">
          <cell r="S273">
            <v>8</v>
          </cell>
        </row>
        <row r="274">
          <cell r="S274">
            <v>8.6</v>
          </cell>
        </row>
        <row r="275">
          <cell r="S275">
            <v>7.6</v>
          </cell>
        </row>
        <row r="276">
          <cell r="S276">
            <v>7.6</v>
          </cell>
        </row>
        <row r="277">
          <cell r="S277">
            <v>8.6</v>
          </cell>
        </row>
        <row r="278">
          <cell r="S278">
            <v>7.9</v>
          </cell>
        </row>
        <row r="279">
          <cell r="S279">
            <v>8.8000000000000007</v>
          </cell>
        </row>
        <row r="280">
          <cell r="S280">
            <v>9.1</v>
          </cell>
        </row>
        <row r="281">
          <cell r="S281">
            <v>8.1999999999999993</v>
          </cell>
        </row>
        <row r="282">
          <cell r="S282">
            <v>8.1</v>
          </cell>
        </row>
        <row r="283">
          <cell r="S283">
            <v>7.6</v>
          </cell>
        </row>
        <row r="284">
          <cell r="S284">
            <v>7.8</v>
          </cell>
        </row>
        <row r="285">
          <cell r="S285">
            <v>7.7</v>
          </cell>
        </row>
        <row r="286">
          <cell r="S286">
            <v>9.1999999999999993</v>
          </cell>
        </row>
        <row r="287">
          <cell r="S287">
            <v>7.7</v>
          </cell>
        </row>
        <row r="288">
          <cell r="S288">
            <v>7.8</v>
          </cell>
        </row>
        <row r="289">
          <cell r="S289">
            <v>8</v>
          </cell>
        </row>
        <row r="290">
          <cell r="S290">
            <v>7.7</v>
          </cell>
        </row>
        <row r="291">
          <cell r="S291">
            <v>8</v>
          </cell>
        </row>
        <row r="292">
          <cell r="S292">
            <v>7.7</v>
          </cell>
        </row>
        <row r="293">
          <cell r="S293">
            <v>7.6</v>
          </cell>
        </row>
        <row r="294">
          <cell r="S294">
            <v>8.1999999999999993</v>
          </cell>
        </row>
        <row r="295">
          <cell r="S295">
            <v>7.6</v>
          </cell>
        </row>
        <row r="296">
          <cell r="S296">
            <v>9.6</v>
          </cell>
        </row>
        <row r="297">
          <cell r="S297">
            <v>7.7</v>
          </cell>
        </row>
        <row r="298">
          <cell r="S298">
            <v>7.7</v>
          </cell>
        </row>
        <row r="299">
          <cell r="S299">
            <v>8.3000000000000007</v>
          </cell>
        </row>
        <row r="300">
          <cell r="S300">
            <v>9.3000000000000007</v>
          </cell>
        </row>
        <row r="301">
          <cell r="S301">
            <v>8.6999999999999993</v>
          </cell>
        </row>
        <row r="302">
          <cell r="S302">
            <v>8.1</v>
          </cell>
        </row>
        <row r="303">
          <cell r="S303">
            <v>7.9</v>
          </cell>
        </row>
        <row r="304">
          <cell r="S304">
            <v>7.9</v>
          </cell>
        </row>
        <row r="305">
          <cell r="S305">
            <v>9.1999999999999993</v>
          </cell>
        </row>
        <row r="306">
          <cell r="S306">
            <v>8</v>
          </cell>
        </row>
        <row r="307">
          <cell r="S307">
            <v>11.5</v>
          </cell>
        </row>
        <row r="308">
          <cell r="S308">
            <v>9.1</v>
          </cell>
        </row>
        <row r="309">
          <cell r="S309">
            <v>8.4</v>
          </cell>
        </row>
        <row r="310">
          <cell r="S310">
            <v>8.3000000000000007</v>
          </cell>
        </row>
        <row r="311">
          <cell r="S311">
            <v>8.1999999999999993</v>
          </cell>
        </row>
        <row r="312">
          <cell r="S312">
            <v>8.1999999999999993</v>
          </cell>
        </row>
        <row r="313">
          <cell r="S313">
            <v>7.6</v>
          </cell>
        </row>
        <row r="314">
          <cell r="S314">
            <v>8.1999999999999993</v>
          </cell>
        </row>
        <row r="315">
          <cell r="S315">
            <v>7.8</v>
          </cell>
        </row>
        <row r="316">
          <cell r="S316">
            <v>7.7</v>
          </cell>
        </row>
        <row r="317">
          <cell r="S317">
            <v>8.1999999999999993</v>
          </cell>
        </row>
        <row r="318">
          <cell r="S318">
            <v>8</v>
          </cell>
        </row>
        <row r="319">
          <cell r="S319">
            <v>7.8</v>
          </cell>
        </row>
        <row r="320">
          <cell r="S320">
            <v>8.6999999999999993</v>
          </cell>
        </row>
        <row r="321">
          <cell r="S321">
            <v>8.6</v>
          </cell>
        </row>
        <row r="322">
          <cell r="S322">
            <v>8.8000000000000007</v>
          </cell>
        </row>
        <row r="323">
          <cell r="S323">
            <v>11.3</v>
          </cell>
        </row>
        <row r="324">
          <cell r="S324">
            <v>10.3</v>
          </cell>
        </row>
        <row r="325">
          <cell r="S325">
            <v>8.1</v>
          </cell>
        </row>
        <row r="326">
          <cell r="S326">
            <v>7.8</v>
          </cell>
        </row>
        <row r="327">
          <cell r="S327">
            <v>9.6</v>
          </cell>
        </row>
        <row r="328">
          <cell r="S328">
            <v>8.9</v>
          </cell>
        </row>
        <row r="329">
          <cell r="S329">
            <v>11.5</v>
          </cell>
        </row>
        <row r="330">
          <cell r="S330">
            <v>7.6</v>
          </cell>
        </row>
        <row r="331">
          <cell r="S331">
            <v>8.3000000000000007</v>
          </cell>
        </row>
        <row r="332">
          <cell r="S332">
            <v>8.6999999999999993</v>
          </cell>
        </row>
        <row r="333">
          <cell r="S333">
            <v>8.8000000000000007</v>
          </cell>
        </row>
        <row r="334">
          <cell r="S334">
            <v>13.4</v>
          </cell>
        </row>
        <row r="335">
          <cell r="S335">
            <v>9.8000000000000007</v>
          </cell>
        </row>
        <row r="336">
          <cell r="S336">
            <v>7.7</v>
          </cell>
        </row>
        <row r="337">
          <cell r="S337">
            <v>10.5</v>
          </cell>
        </row>
        <row r="338">
          <cell r="S338">
            <v>7.6</v>
          </cell>
        </row>
        <row r="339">
          <cell r="S339">
            <v>9.3000000000000007</v>
          </cell>
        </row>
        <row r="340">
          <cell r="S340">
            <v>7.7</v>
          </cell>
        </row>
        <row r="341">
          <cell r="S341">
            <v>9.6999999999999993</v>
          </cell>
        </row>
        <row r="342">
          <cell r="S342">
            <v>7.8</v>
          </cell>
        </row>
        <row r="343">
          <cell r="S343">
            <v>9.1999999999999993</v>
          </cell>
        </row>
        <row r="344">
          <cell r="S344">
            <v>8.1999999999999993</v>
          </cell>
        </row>
        <row r="345">
          <cell r="S345">
            <v>7.8</v>
          </cell>
        </row>
        <row r="346">
          <cell r="S346">
            <v>7.6</v>
          </cell>
        </row>
        <row r="347">
          <cell r="S347">
            <v>7.9</v>
          </cell>
        </row>
        <row r="348">
          <cell r="S348">
            <v>7.7</v>
          </cell>
        </row>
        <row r="349">
          <cell r="S349">
            <v>8.8000000000000007</v>
          </cell>
        </row>
        <row r="350">
          <cell r="S350">
            <v>8.6</v>
          </cell>
        </row>
        <row r="351">
          <cell r="S351">
            <v>7.7</v>
          </cell>
        </row>
        <row r="352">
          <cell r="S352">
            <v>8.3000000000000007</v>
          </cell>
        </row>
        <row r="353">
          <cell r="S353">
            <v>8.8000000000000007</v>
          </cell>
        </row>
        <row r="354">
          <cell r="S354">
            <v>7.6</v>
          </cell>
        </row>
        <row r="355">
          <cell r="S355">
            <v>7.7</v>
          </cell>
        </row>
        <row r="356">
          <cell r="S356">
            <v>8.8000000000000007</v>
          </cell>
        </row>
        <row r="357">
          <cell r="S357">
            <v>8.6999999999999993</v>
          </cell>
        </row>
        <row r="358">
          <cell r="S358">
            <v>8.3000000000000007</v>
          </cell>
        </row>
        <row r="359">
          <cell r="S359">
            <v>8</v>
          </cell>
        </row>
        <row r="360">
          <cell r="S360">
            <v>8.1999999999999993</v>
          </cell>
        </row>
        <row r="361">
          <cell r="S361">
            <v>7.8</v>
          </cell>
        </row>
        <row r="362">
          <cell r="S362">
            <v>8.1</v>
          </cell>
        </row>
        <row r="363">
          <cell r="S363">
            <v>8.6</v>
          </cell>
        </row>
        <row r="364">
          <cell r="S364">
            <v>8.5</v>
          </cell>
        </row>
        <row r="365">
          <cell r="S365">
            <v>8</v>
          </cell>
        </row>
        <row r="366">
          <cell r="S366">
            <v>8.9</v>
          </cell>
        </row>
        <row r="367">
          <cell r="S367">
            <v>8.1</v>
          </cell>
        </row>
        <row r="368">
          <cell r="S368">
            <v>9.8000000000000007</v>
          </cell>
        </row>
        <row r="369">
          <cell r="S369">
            <v>8.6</v>
          </cell>
        </row>
        <row r="370">
          <cell r="S370">
            <v>7.8</v>
          </cell>
        </row>
        <row r="371">
          <cell r="S371">
            <v>9.3000000000000007</v>
          </cell>
        </row>
        <row r="372">
          <cell r="S372">
            <v>8.1999999999999993</v>
          </cell>
        </row>
        <row r="373">
          <cell r="S373">
            <v>7.8</v>
          </cell>
        </row>
        <row r="374">
          <cell r="S374">
            <v>7.6</v>
          </cell>
        </row>
        <row r="375">
          <cell r="S375">
            <v>9.1999999999999993</v>
          </cell>
        </row>
        <row r="376">
          <cell r="S376">
            <v>8.3000000000000007</v>
          </cell>
        </row>
        <row r="377">
          <cell r="S377">
            <v>9.1</v>
          </cell>
        </row>
        <row r="378">
          <cell r="S378">
            <v>10.199999999999999</v>
          </cell>
        </row>
        <row r="379">
          <cell r="S379">
            <v>7.7</v>
          </cell>
        </row>
        <row r="380">
          <cell r="S380">
            <v>7.8</v>
          </cell>
        </row>
        <row r="381">
          <cell r="S381">
            <v>8.6</v>
          </cell>
        </row>
        <row r="382">
          <cell r="S382">
            <v>9.8000000000000007</v>
          </cell>
        </row>
        <row r="383">
          <cell r="S383">
            <v>8</v>
          </cell>
        </row>
        <row r="384">
          <cell r="S384">
            <v>7.9</v>
          </cell>
        </row>
        <row r="385">
          <cell r="S385">
            <v>7.9</v>
          </cell>
        </row>
        <row r="386">
          <cell r="S386">
            <v>7.6</v>
          </cell>
        </row>
        <row r="387">
          <cell r="S387">
            <v>8</v>
          </cell>
        </row>
        <row r="388">
          <cell r="S388">
            <v>8.4</v>
          </cell>
        </row>
        <row r="389">
          <cell r="S389">
            <v>7.8</v>
          </cell>
        </row>
        <row r="390">
          <cell r="S390">
            <v>8.8000000000000007</v>
          </cell>
        </row>
        <row r="391">
          <cell r="S391">
            <v>7.7</v>
          </cell>
        </row>
        <row r="392">
          <cell r="S392">
            <v>9</v>
          </cell>
        </row>
        <row r="393">
          <cell r="S393">
            <v>8.4</v>
          </cell>
        </row>
        <row r="394">
          <cell r="S394">
            <v>8.6</v>
          </cell>
        </row>
        <row r="395">
          <cell r="S395">
            <v>10.5</v>
          </cell>
        </row>
        <row r="396">
          <cell r="S396">
            <v>10.199999999999999</v>
          </cell>
        </row>
        <row r="397">
          <cell r="S397">
            <v>7.7</v>
          </cell>
        </row>
        <row r="398">
          <cell r="S398">
            <v>9.4</v>
          </cell>
        </row>
        <row r="399">
          <cell r="S399">
            <v>7.6</v>
          </cell>
        </row>
        <row r="400">
          <cell r="S400">
            <v>8.3000000000000007</v>
          </cell>
        </row>
        <row r="401">
          <cell r="S401">
            <v>8.1</v>
          </cell>
        </row>
        <row r="402">
          <cell r="S402">
            <v>7.7</v>
          </cell>
        </row>
        <row r="403">
          <cell r="S403">
            <v>9.1</v>
          </cell>
        </row>
        <row r="404">
          <cell r="S404">
            <v>8.5</v>
          </cell>
        </row>
        <row r="405">
          <cell r="S405">
            <v>9.8000000000000007</v>
          </cell>
        </row>
        <row r="406">
          <cell r="S406">
            <v>8.6999999999999993</v>
          </cell>
        </row>
        <row r="407">
          <cell r="S407">
            <v>9.1</v>
          </cell>
        </row>
        <row r="408">
          <cell r="S408">
            <v>7.6</v>
          </cell>
        </row>
        <row r="409">
          <cell r="S409">
            <v>8.8000000000000007</v>
          </cell>
        </row>
        <row r="410">
          <cell r="S410">
            <v>8.1</v>
          </cell>
        </row>
        <row r="411">
          <cell r="S411">
            <v>9.3000000000000007</v>
          </cell>
        </row>
        <row r="412">
          <cell r="S412">
            <v>8.4</v>
          </cell>
        </row>
        <row r="413">
          <cell r="S413">
            <v>9.5</v>
          </cell>
        </row>
        <row r="414">
          <cell r="S414">
            <v>7.6</v>
          </cell>
        </row>
        <row r="415">
          <cell r="S415">
            <v>8.6</v>
          </cell>
        </row>
        <row r="416">
          <cell r="S416">
            <v>7.7</v>
          </cell>
        </row>
        <row r="417">
          <cell r="S417">
            <v>7.7</v>
          </cell>
        </row>
        <row r="418">
          <cell r="S418">
            <v>7.9</v>
          </cell>
        </row>
        <row r="419">
          <cell r="S419">
            <v>7.8</v>
          </cell>
        </row>
        <row r="420">
          <cell r="S420">
            <v>9.5</v>
          </cell>
        </row>
        <row r="421">
          <cell r="S421">
            <v>8.1999999999999993</v>
          </cell>
        </row>
        <row r="422">
          <cell r="S422">
            <v>8.4</v>
          </cell>
        </row>
        <row r="423">
          <cell r="S423">
            <v>7.8</v>
          </cell>
        </row>
        <row r="424">
          <cell r="S424">
            <v>8.4</v>
          </cell>
        </row>
        <row r="425">
          <cell r="S425">
            <v>7.9</v>
          </cell>
        </row>
        <row r="426">
          <cell r="S426">
            <v>7.9</v>
          </cell>
        </row>
        <row r="427">
          <cell r="S427">
            <v>7.7</v>
          </cell>
        </row>
        <row r="428">
          <cell r="S428">
            <v>8</v>
          </cell>
        </row>
        <row r="429">
          <cell r="S429">
            <v>8</v>
          </cell>
        </row>
        <row r="430">
          <cell r="S430">
            <v>8.8000000000000007</v>
          </cell>
        </row>
        <row r="431">
          <cell r="S431">
            <v>7.7</v>
          </cell>
        </row>
        <row r="432">
          <cell r="S432">
            <v>8.6</v>
          </cell>
        </row>
        <row r="433">
          <cell r="S433">
            <v>7.6</v>
          </cell>
        </row>
        <row r="434">
          <cell r="S434">
            <v>7.6</v>
          </cell>
        </row>
        <row r="435">
          <cell r="S435">
            <v>8.1</v>
          </cell>
        </row>
        <row r="436">
          <cell r="S436">
            <v>7.7</v>
          </cell>
        </row>
        <row r="437">
          <cell r="S437">
            <v>8</v>
          </cell>
        </row>
        <row r="438">
          <cell r="S438">
            <v>7.9</v>
          </cell>
        </row>
        <row r="439">
          <cell r="S439">
            <v>9.8000000000000007</v>
          </cell>
        </row>
        <row r="440">
          <cell r="S440">
            <v>9.4</v>
          </cell>
        </row>
        <row r="441">
          <cell r="S441">
            <v>7.8</v>
          </cell>
        </row>
        <row r="442">
          <cell r="S442">
            <v>7.6</v>
          </cell>
        </row>
        <row r="443">
          <cell r="S443">
            <v>8.1999999999999993</v>
          </cell>
        </row>
        <row r="444">
          <cell r="S444">
            <v>7.8</v>
          </cell>
        </row>
        <row r="445">
          <cell r="S445">
            <v>8.5</v>
          </cell>
        </row>
        <row r="446">
          <cell r="S446">
            <v>9.4</v>
          </cell>
        </row>
        <row r="447">
          <cell r="S447">
            <v>8.1999999999999993</v>
          </cell>
        </row>
        <row r="448">
          <cell r="S448">
            <v>10.6</v>
          </cell>
        </row>
        <row r="449">
          <cell r="S449">
            <v>7.9</v>
          </cell>
        </row>
        <row r="450">
          <cell r="S450">
            <v>7.7</v>
          </cell>
        </row>
        <row r="451">
          <cell r="S451">
            <v>7.9</v>
          </cell>
        </row>
        <row r="452">
          <cell r="S452">
            <v>8.4</v>
          </cell>
        </row>
        <row r="453">
          <cell r="S453">
            <v>7.9</v>
          </cell>
        </row>
        <row r="454">
          <cell r="S454">
            <v>8.6</v>
          </cell>
        </row>
        <row r="455">
          <cell r="S455">
            <v>8.9</v>
          </cell>
        </row>
        <row r="456">
          <cell r="S456">
            <v>10.1</v>
          </cell>
        </row>
        <row r="457">
          <cell r="S457">
            <v>8.5</v>
          </cell>
        </row>
        <row r="458">
          <cell r="S458">
            <v>7.6</v>
          </cell>
        </row>
        <row r="459">
          <cell r="S459">
            <v>7.6</v>
          </cell>
        </row>
        <row r="460">
          <cell r="S460">
            <v>7.6</v>
          </cell>
        </row>
        <row r="461">
          <cell r="S461">
            <v>7.8</v>
          </cell>
        </row>
        <row r="462">
          <cell r="S462">
            <v>8.6</v>
          </cell>
        </row>
        <row r="463">
          <cell r="S463">
            <v>7.6</v>
          </cell>
        </row>
        <row r="464">
          <cell r="S464">
            <v>7.7</v>
          </cell>
        </row>
        <row r="465">
          <cell r="S465">
            <v>7.7</v>
          </cell>
        </row>
        <row r="466">
          <cell r="S466">
            <v>8.1</v>
          </cell>
        </row>
        <row r="467">
          <cell r="S467">
            <v>8.6</v>
          </cell>
        </row>
        <row r="468">
          <cell r="S468">
            <v>8</v>
          </cell>
        </row>
        <row r="469">
          <cell r="S469">
            <v>9.1</v>
          </cell>
        </row>
        <row r="470">
          <cell r="S470">
            <v>8.6999999999999993</v>
          </cell>
        </row>
        <row r="471">
          <cell r="S471">
            <v>8.1</v>
          </cell>
        </row>
        <row r="472">
          <cell r="S472">
            <v>7.7</v>
          </cell>
        </row>
        <row r="473">
          <cell r="S473">
            <v>10.3</v>
          </cell>
        </row>
        <row r="474">
          <cell r="S474">
            <v>7.8</v>
          </cell>
        </row>
        <row r="475">
          <cell r="S475">
            <v>7.7</v>
          </cell>
        </row>
        <row r="476">
          <cell r="S476">
            <v>8.4</v>
          </cell>
        </row>
        <row r="477">
          <cell r="S477">
            <v>7.6</v>
          </cell>
        </row>
        <row r="478">
          <cell r="S478">
            <v>7.8</v>
          </cell>
        </row>
        <row r="479">
          <cell r="S479">
            <v>10</v>
          </cell>
        </row>
        <row r="480">
          <cell r="S480">
            <v>8.6999999999999993</v>
          </cell>
        </row>
        <row r="481">
          <cell r="S481">
            <v>8.1999999999999993</v>
          </cell>
        </row>
        <row r="482">
          <cell r="S482">
            <v>7.9</v>
          </cell>
        </row>
        <row r="483">
          <cell r="S483">
            <v>8.1999999999999993</v>
          </cell>
        </row>
        <row r="484">
          <cell r="S484">
            <v>7.9</v>
          </cell>
        </row>
        <row r="485">
          <cell r="S485">
            <v>8.8000000000000007</v>
          </cell>
        </row>
        <row r="486">
          <cell r="S486">
            <v>8.4</v>
          </cell>
        </row>
        <row r="487">
          <cell r="S487">
            <v>9.1999999999999993</v>
          </cell>
        </row>
        <row r="488">
          <cell r="S488">
            <v>9.9</v>
          </cell>
        </row>
        <row r="489">
          <cell r="S489">
            <v>9.3000000000000007</v>
          </cell>
        </row>
        <row r="490">
          <cell r="S490">
            <v>9.8000000000000007</v>
          </cell>
        </row>
        <row r="491">
          <cell r="S491">
            <v>9.8000000000000007</v>
          </cell>
        </row>
        <row r="492">
          <cell r="S492">
            <v>9</v>
          </cell>
        </row>
        <row r="493">
          <cell r="S493">
            <v>8.1</v>
          </cell>
        </row>
        <row r="494">
          <cell r="S494">
            <v>7.6</v>
          </cell>
        </row>
        <row r="495">
          <cell r="S495">
            <v>8.5</v>
          </cell>
        </row>
        <row r="496">
          <cell r="S496">
            <v>8</v>
          </cell>
        </row>
        <row r="497">
          <cell r="S497">
            <v>7.7</v>
          </cell>
        </row>
        <row r="498">
          <cell r="S498">
            <v>9</v>
          </cell>
        </row>
        <row r="499">
          <cell r="S499">
            <v>8.5</v>
          </cell>
        </row>
        <row r="500">
          <cell r="S500">
            <v>7.7</v>
          </cell>
        </row>
        <row r="501">
          <cell r="S501">
            <v>8.3000000000000007</v>
          </cell>
        </row>
        <row r="502">
          <cell r="S502">
            <v>9.1</v>
          </cell>
        </row>
        <row r="503">
          <cell r="S503">
            <v>8.3000000000000007</v>
          </cell>
        </row>
        <row r="504">
          <cell r="S504">
            <v>8.4</v>
          </cell>
        </row>
        <row r="505">
          <cell r="S505">
            <v>8.1999999999999993</v>
          </cell>
        </row>
        <row r="506">
          <cell r="S506">
            <v>9.9</v>
          </cell>
        </row>
        <row r="507">
          <cell r="S507">
            <v>8.1999999999999993</v>
          </cell>
        </row>
        <row r="508">
          <cell r="S508">
            <v>7.8</v>
          </cell>
        </row>
        <row r="509">
          <cell r="S509">
            <v>7.9</v>
          </cell>
        </row>
        <row r="510">
          <cell r="S510">
            <v>10.3</v>
          </cell>
        </row>
        <row r="511">
          <cell r="S511">
            <v>7.7</v>
          </cell>
        </row>
        <row r="512">
          <cell r="S512">
            <v>11.2</v>
          </cell>
        </row>
        <row r="513">
          <cell r="S513">
            <v>8.1999999999999993</v>
          </cell>
        </row>
        <row r="514">
          <cell r="S514">
            <v>8.1</v>
          </cell>
        </row>
        <row r="515">
          <cell r="S515">
            <v>11</v>
          </cell>
        </row>
        <row r="516">
          <cell r="S516">
            <v>8</v>
          </cell>
        </row>
        <row r="517">
          <cell r="S517">
            <v>10.6</v>
          </cell>
        </row>
        <row r="518">
          <cell r="S518">
            <v>8.1999999999999993</v>
          </cell>
        </row>
        <row r="519">
          <cell r="S519">
            <v>9.6999999999999993</v>
          </cell>
        </row>
        <row r="520">
          <cell r="S520">
            <v>7.7</v>
          </cell>
        </row>
        <row r="521">
          <cell r="S521">
            <v>8.8000000000000007</v>
          </cell>
        </row>
        <row r="522">
          <cell r="S522">
            <v>7.6</v>
          </cell>
        </row>
        <row r="523">
          <cell r="S523">
            <v>8</v>
          </cell>
        </row>
        <row r="524">
          <cell r="S524">
            <v>8.3000000000000007</v>
          </cell>
        </row>
        <row r="525">
          <cell r="S525">
            <v>8.6</v>
          </cell>
        </row>
        <row r="526">
          <cell r="S526">
            <v>7.8</v>
          </cell>
        </row>
        <row r="527">
          <cell r="S527">
            <v>9</v>
          </cell>
        </row>
        <row r="528">
          <cell r="S528">
            <v>7.6</v>
          </cell>
        </row>
        <row r="529">
          <cell r="S529">
            <v>8.4</v>
          </cell>
        </row>
        <row r="530">
          <cell r="S530">
            <v>7.7</v>
          </cell>
        </row>
        <row r="531">
          <cell r="S531">
            <v>7.8</v>
          </cell>
        </row>
        <row r="532">
          <cell r="S532">
            <v>7.8</v>
          </cell>
        </row>
        <row r="533">
          <cell r="S533">
            <v>7.7</v>
          </cell>
        </row>
        <row r="534">
          <cell r="S534">
            <v>8.6</v>
          </cell>
        </row>
        <row r="535">
          <cell r="S535">
            <v>7.6</v>
          </cell>
        </row>
        <row r="536">
          <cell r="S536">
            <v>8.9</v>
          </cell>
        </row>
        <row r="537">
          <cell r="S537">
            <v>7.7</v>
          </cell>
        </row>
        <row r="538">
          <cell r="S538">
            <v>8.3000000000000007</v>
          </cell>
        </row>
        <row r="539">
          <cell r="S539">
            <v>9.1999999999999993</v>
          </cell>
        </row>
        <row r="540">
          <cell r="S540">
            <v>8.5</v>
          </cell>
        </row>
        <row r="541">
          <cell r="S541">
            <v>8.9</v>
          </cell>
        </row>
        <row r="542">
          <cell r="S542">
            <v>7.6</v>
          </cell>
        </row>
        <row r="543">
          <cell r="S543">
            <v>8.1</v>
          </cell>
        </row>
        <row r="544">
          <cell r="S544">
            <v>8.1</v>
          </cell>
        </row>
        <row r="545">
          <cell r="S545">
            <v>7.8</v>
          </cell>
        </row>
        <row r="546">
          <cell r="S546">
            <v>7.6</v>
          </cell>
        </row>
        <row r="547">
          <cell r="S547">
            <v>8.5</v>
          </cell>
        </row>
        <row r="548">
          <cell r="S548">
            <v>8.6</v>
          </cell>
        </row>
        <row r="549">
          <cell r="S549">
            <v>8</v>
          </cell>
        </row>
        <row r="550">
          <cell r="S550">
            <v>8.6999999999999993</v>
          </cell>
        </row>
        <row r="551">
          <cell r="S551">
            <v>7.8</v>
          </cell>
        </row>
        <row r="552">
          <cell r="S552">
            <v>7.8</v>
          </cell>
        </row>
        <row r="553">
          <cell r="S553">
            <v>7.8</v>
          </cell>
        </row>
        <row r="554">
          <cell r="S554">
            <v>7.7</v>
          </cell>
        </row>
        <row r="555">
          <cell r="S555">
            <v>7.8</v>
          </cell>
        </row>
        <row r="556">
          <cell r="S556">
            <v>7.7</v>
          </cell>
        </row>
        <row r="557">
          <cell r="S557">
            <v>8.6999999999999993</v>
          </cell>
        </row>
        <row r="558">
          <cell r="S558">
            <v>8.1999999999999993</v>
          </cell>
        </row>
        <row r="559">
          <cell r="S559">
            <v>7.7</v>
          </cell>
        </row>
        <row r="560">
          <cell r="S560">
            <v>9.4</v>
          </cell>
        </row>
        <row r="561">
          <cell r="S561">
            <v>7.8</v>
          </cell>
        </row>
        <row r="562">
          <cell r="S562">
            <v>7.6</v>
          </cell>
        </row>
        <row r="563">
          <cell r="S563">
            <v>8.1999999999999993</v>
          </cell>
        </row>
        <row r="564">
          <cell r="S564">
            <v>14.2</v>
          </cell>
        </row>
        <row r="565">
          <cell r="S565">
            <v>9.3000000000000007</v>
          </cell>
        </row>
        <row r="566">
          <cell r="S566">
            <v>9.8000000000000007</v>
          </cell>
        </row>
        <row r="567">
          <cell r="S567">
            <v>7.9</v>
          </cell>
        </row>
        <row r="568">
          <cell r="S568">
            <v>9</v>
          </cell>
        </row>
        <row r="569">
          <cell r="S569">
            <v>8.3000000000000007</v>
          </cell>
        </row>
        <row r="570">
          <cell r="S570">
            <v>9.1</v>
          </cell>
        </row>
        <row r="571">
          <cell r="S571">
            <v>8.3000000000000007</v>
          </cell>
        </row>
        <row r="572">
          <cell r="S572">
            <v>8.5</v>
          </cell>
        </row>
        <row r="573">
          <cell r="S573">
            <v>8.3000000000000007</v>
          </cell>
        </row>
        <row r="574">
          <cell r="S574">
            <v>8</v>
          </cell>
        </row>
        <row r="575">
          <cell r="S575">
            <v>8.6</v>
          </cell>
        </row>
        <row r="576">
          <cell r="S576">
            <v>8.8000000000000007</v>
          </cell>
        </row>
        <row r="577">
          <cell r="S577">
            <v>7.8</v>
          </cell>
        </row>
        <row r="578">
          <cell r="S578">
            <v>9.6</v>
          </cell>
        </row>
        <row r="579">
          <cell r="S579">
            <v>10.5</v>
          </cell>
        </row>
        <row r="580">
          <cell r="S580">
            <v>12.7</v>
          </cell>
        </row>
        <row r="581">
          <cell r="S581">
            <v>8.1</v>
          </cell>
        </row>
        <row r="582">
          <cell r="S582">
            <v>7.7</v>
          </cell>
        </row>
        <row r="583">
          <cell r="S583">
            <v>8.5</v>
          </cell>
        </row>
        <row r="584">
          <cell r="S584">
            <v>8.3000000000000007</v>
          </cell>
        </row>
        <row r="585">
          <cell r="S585">
            <v>8.9</v>
          </cell>
        </row>
        <row r="586">
          <cell r="S586">
            <v>8.1999999999999993</v>
          </cell>
        </row>
        <row r="587">
          <cell r="S587">
            <v>7.8</v>
          </cell>
        </row>
        <row r="588">
          <cell r="S588">
            <v>8.6</v>
          </cell>
        </row>
        <row r="589">
          <cell r="S589">
            <v>8.1</v>
          </cell>
        </row>
        <row r="590">
          <cell r="S590">
            <v>8.5</v>
          </cell>
        </row>
        <row r="591">
          <cell r="S591">
            <v>7.9</v>
          </cell>
        </row>
        <row r="592">
          <cell r="S592">
            <v>7.8</v>
          </cell>
        </row>
        <row r="593">
          <cell r="S593">
            <v>7.9</v>
          </cell>
        </row>
        <row r="594">
          <cell r="S594">
            <v>8.1999999999999993</v>
          </cell>
        </row>
        <row r="595">
          <cell r="S595">
            <v>7.9</v>
          </cell>
        </row>
        <row r="596">
          <cell r="S596">
            <v>7.6</v>
          </cell>
        </row>
        <row r="597">
          <cell r="S597">
            <v>9.9</v>
          </cell>
        </row>
        <row r="598">
          <cell r="S598">
            <v>9.6</v>
          </cell>
        </row>
        <row r="599">
          <cell r="S599">
            <v>7.7</v>
          </cell>
        </row>
        <row r="600">
          <cell r="S600">
            <v>7.8</v>
          </cell>
        </row>
        <row r="601">
          <cell r="S601">
            <v>7.7</v>
          </cell>
        </row>
        <row r="602">
          <cell r="S602">
            <v>8.9</v>
          </cell>
        </row>
        <row r="603">
          <cell r="S603">
            <v>8.3000000000000007</v>
          </cell>
        </row>
        <row r="604">
          <cell r="S604">
            <v>8.1</v>
          </cell>
        </row>
        <row r="605">
          <cell r="S605">
            <v>7.8</v>
          </cell>
        </row>
        <row r="606">
          <cell r="S606">
            <v>8.6</v>
          </cell>
        </row>
        <row r="607">
          <cell r="S607">
            <v>8.5</v>
          </cell>
        </row>
        <row r="608">
          <cell r="S608">
            <v>8.1999999999999993</v>
          </cell>
        </row>
        <row r="609">
          <cell r="S609">
            <v>9.4</v>
          </cell>
        </row>
        <row r="610">
          <cell r="S610">
            <v>8.1999999999999993</v>
          </cell>
        </row>
        <row r="611">
          <cell r="S611">
            <v>9.3000000000000007</v>
          </cell>
        </row>
        <row r="612">
          <cell r="S612">
            <v>8.4</v>
          </cell>
        </row>
        <row r="613">
          <cell r="S613">
            <v>9.1999999999999993</v>
          </cell>
        </row>
        <row r="614">
          <cell r="S614">
            <v>7.6</v>
          </cell>
        </row>
        <row r="615">
          <cell r="S615">
            <v>9.1</v>
          </cell>
        </row>
        <row r="616">
          <cell r="S616">
            <v>7.7</v>
          </cell>
        </row>
        <row r="617">
          <cell r="S617">
            <v>7.7</v>
          </cell>
        </row>
        <row r="618">
          <cell r="S618">
            <v>9.3000000000000007</v>
          </cell>
        </row>
        <row r="619">
          <cell r="S619">
            <v>11.4</v>
          </cell>
        </row>
        <row r="620">
          <cell r="S620">
            <v>8.5</v>
          </cell>
        </row>
        <row r="621">
          <cell r="S621">
            <v>8.3000000000000007</v>
          </cell>
        </row>
        <row r="622">
          <cell r="S622">
            <v>8.1999999999999993</v>
          </cell>
        </row>
        <row r="623">
          <cell r="S623">
            <v>8</v>
          </cell>
        </row>
        <row r="624">
          <cell r="S624">
            <v>8.1</v>
          </cell>
        </row>
        <row r="625">
          <cell r="S625">
            <v>8.3000000000000007</v>
          </cell>
        </row>
        <row r="626">
          <cell r="S626">
            <v>8</v>
          </cell>
        </row>
        <row r="627">
          <cell r="S627">
            <v>10.1</v>
          </cell>
        </row>
        <row r="628">
          <cell r="S628">
            <v>7.8</v>
          </cell>
        </row>
        <row r="629">
          <cell r="S629">
            <v>9.4</v>
          </cell>
        </row>
        <row r="630">
          <cell r="S630">
            <v>8.5</v>
          </cell>
        </row>
        <row r="631">
          <cell r="S631">
            <v>9.4</v>
          </cell>
        </row>
        <row r="632">
          <cell r="S632">
            <v>10.6</v>
          </cell>
        </row>
        <row r="633">
          <cell r="S633">
            <v>9.1</v>
          </cell>
        </row>
        <row r="634">
          <cell r="S634">
            <v>7.6</v>
          </cell>
        </row>
        <row r="635">
          <cell r="S635">
            <v>9.1</v>
          </cell>
        </row>
        <row r="636">
          <cell r="S636">
            <v>9.1999999999999993</v>
          </cell>
        </row>
        <row r="637">
          <cell r="S637">
            <v>7.9</v>
          </cell>
        </row>
        <row r="638">
          <cell r="S638">
            <v>9.3000000000000007</v>
          </cell>
        </row>
        <row r="639">
          <cell r="S639">
            <v>8.9</v>
          </cell>
        </row>
        <row r="640">
          <cell r="S640">
            <v>10</v>
          </cell>
        </row>
        <row r="641">
          <cell r="S641">
            <v>11</v>
          </cell>
        </row>
        <row r="642">
          <cell r="S642">
            <v>8.9</v>
          </cell>
        </row>
        <row r="643">
          <cell r="S643">
            <v>7.6</v>
          </cell>
        </row>
        <row r="644">
          <cell r="S644">
            <v>8.4</v>
          </cell>
        </row>
        <row r="645">
          <cell r="S645">
            <v>11</v>
          </cell>
        </row>
        <row r="646">
          <cell r="S646">
            <v>7.6</v>
          </cell>
        </row>
        <row r="647">
          <cell r="S647">
            <v>9.8000000000000007</v>
          </cell>
        </row>
        <row r="648">
          <cell r="S648">
            <v>9.1999999999999993</v>
          </cell>
        </row>
        <row r="649">
          <cell r="S649">
            <v>8.9</v>
          </cell>
        </row>
        <row r="650">
          <cell r="S650">
            <v>8</v>
          </cell>
        </row>
        <row r="651">
          <cell r="S651">
            <v>11.9</v>
          </cell>
        </row>
        <row r="652">
          <cell r="S652">
            <v>9</v>
          </cell>
        </row>
        <row r="653">
          <cell r="S653">
            <v>9.3000000000000007</v>
          </cell>
        </row>
        <row r="654">
          <cell r="S654">
            <v>8.1</v>
          </cell>
        </row>
        <row r="655">
          <cell r="S655">
            <v>8.6</v>
          </cell>
        </row>
        <row r="656">
          <cell r="S656">
            <v>7.9</v>
          </cell>
        </row>
        <row r="657">
          <cell r="S657">
            <v>8.4</v>
          </cell>
        </row>
        <row r="658">
          <cell r="S658">
            <v>9.1999999999999993</v>
          </cell>
        </row>
        <row r="659">
          <cell r="S659">
            <v>8.5</v>
          </cell>
        </row>
        <row r="660">
          <cell r="S660">
            <v>9.6</v>
          </cell>
        </row>
        <row r="661">
          <cell r="S661">
            <v>8.6</v>
          </cell>
        </row>
        <row r="662">
          <cell r="S662">
            <v>7.6</v>
          </cell>
        </row>
        <row r="663">
          <cell r="S663">
            <v>7.6</v>
          </cell>
        </row>
        <row r="664">
          <cell r="S664">
            <v>7.7</v>
          </cell>
        </row>
        <row r="665">
          <cell r="S665">
            <v>10.9</v>
          </cell>
        </row>
        <row r="666">
          <cell r="S666">
            <v>7.6</v>
          </cell>
        </row>
        <row r="667">
          <cell r="S667">
            <v>7.7</v>
          </cell>
        </row>
        <row r="668">
          <cell r="S668">
            <v>7.9</v>
          </cell>
        </row>
        <row r="669">
          <cell r="S669">
            <v>7.7</v>
          </cell>
        </row>
        <row r="670">
          <cell r="S670">
            <v>7.7</v>
          </cell>
        </row>
        <row r="671">
          <cell r="S671">
            <v>7.6</v>
          </cell>
        </row>
        <row r="672">
          <cell r="S672">
            <v>8.5</v>
          </cell>
        </row>
        <row r="673">
          <cell r="S673">
            <v>9.9</v>
          </cell>
        </row>
        <row r="674">
          <cell r="S674">
            <v>8.4</v>
          </cell>
        </row>
        <row r="675">
          <cell r="S675">
            <v>7.8</v>
          </cell>
        </row>
        <row r="676">
          <cell r="S676">
            <v>9.6999999999999993</v>
          </cell>
        </row>
        <row r="677">
          <cell r="S677">
            <v>8</v>
          </cell>
        </row>
        <row r="678">
          <cell r="S678">
            <v>8.8000000000000007</v>
          </cell>
        </row>
        <row r="679">
          <cell r="S679">
            <v>9.9</v>
          </cell>
        </row>
        <row r="680">
          <cell r="S680">
            <v>10.199999999999999</v>
          </cell>
        </row>
        <row r="681">
          <cell r="S681">
            <v>8.5</v>
          </cell>
        </row>
        <row r="682">
          <cell r="S682">
            <v>8.8000000000000007</v>
          </cell>
        </row>
        <row r="683">
          <cell r="S683">
            <v>8.3000000000000007</v>
          </cell>
        </row>
        <row r="684">
          <cell r="S684">
            <v>7.9</v>
          </cell>
        </row>
        <row r="685">
          <cell r="S685">
            <v>7.7</v>
          </cell>
        </row>
        <row r="686">
          <cell r="S686">
            <v>8.1</v>
          </cell>
        </row>
        <row r="687">
          <cell r="S687">
            <v>8.3000000000000007</v>
          </cell>
        </row>
        <row r="688">
          <cell r="S688">
            <v>8.1</v>
          </cell>
        </row>
        <row r="689">
          <cell r="S689">
            <v>8.6999999999999993</v>
          </cell>
        </row>
        <row r="690">
          <cell r="S690">
            <v>9.6</v>
          </cell>
        </row>
        <row r="691">
          <cell r="S691">
            <v>9.3000000000000007</v>
          </cell>
        </row>
        <row r="692">
          <cell r="S692">
            <v>7.9</v>
          </cell>
        </row>
        <row r="693">
          <cell r="S693">
            <v>7.6</v>
          </cell>
        </row>
        <row r="694">
          <cell r="S694">
            <v>11.1</v>
          </cell>
        </row>
        <row r="695">
          <cell r="S695">
            <v>10</v>
          </cell>
        </row>
        <row r="696">
          <cell r="S696">
            <v>7.7</v>
          </cell>
        </row>
        <row r="697">
          <cell r="S697">
            <v>7.6</v>
          </cell>
        </row>
        <row r="698">
          <cell r="S698">
            <v>8.3000000000000007</v>
          </cell>
        </row>
        <row r="699">
          <cell r="S699">
            <v>7.9</v>
          </cell>
        </row>
        <row r="700">
          <cell r="S700">
            <v>8.1999999999999993</v>
          </cell>
        </row>
        <row r="701">
          <cell r="S701">
            <v>9.1999999999999993</v>
          </cell>
        </row>
        <row r="702">
          <cell r="S702">
            <v>8.1999999999999993</v>
          </cell>
        </row>
        <row r="703">
          <cell r="S703">
            <v>8</v>
          </cell>
        </row>
        <row r="704">
          <cell r="S704">
            <v>7.9</v>
          </cell>
        </row>
        <row r="705">
          <cell r="S705">
            <v>10</v>
          </cell>
        </row>
        <row r="706">
          <cell r="S706">
            <v>8.6999999999999993</v>
          </cell>
        </row>
        <row r="707">
          <cell r="S707">
            <v>10</v>
          </cell>
        </row>
        <row r="708">
          <cell r="S708">
            <v>8.1</v>
          </cell>
        </row>
        <row r="709">
          <cell r="S709">
            <v>7.7</v>
          </cell>
        </row>
        <row r="710">
          <cell r="S710">
            <v>7.9</v>
          </cell>
        </row>
        <row r="711">
          <cell r="S711">
            <v>7.6</v>
          </cell>
        </row>
        <row r="712">
          <cell r="S712">
            <v>7.6</v>
          </cell>
        </row>
        <row r="713">
          <cell r="S713">
            <v>7.9</v>
          </cell>
        </row>
        <row r="714">
          <cell r="S714">
            <v>9.1999999999999993</v>
          </cell>
        </row>
        <row r="715">
          <cell r="S715">
            <v>8.6</v>
          </cell>
        </row>
        <row r="716">
          <cell r="S716">
            <v>11.2</v>
          </cell>
        </row>
        <row r="717">
          <cell r="S717">
            <v>7.8</v>
          </cell>
        </row>
        <row r="718">
          <cell r="S718">
            <v>9.9</v>
          </cell>
        </row>
        <row r="719">
          <cell r="S719">
            <v>8</v>
          </cell>
        </row>
        <row r="720">
          <cell r="S720">
            <v>10.3</v>
          </cell>
        </row>
        <row r="721">
          <cell r="S721">
            <v>8.1</v>
          </cell>
        </row>
        <row r="722">
          <cell r="S722">
            <v>9.1</v>
          </cell>
        </row>
        <row r="723">
          <cell r="S723">
            <v>8.1999999999999993</v>
          </cell>
        </row>
        <row r="724">
          <cell r="S724">
            <v>8.5</v>
          </cell>
        </row>
        <row r="725">
          <cell r="S725">
            <v>7.8</v>
          </cell>
        </row>
        <row r="726">
          <cell r="S726">
            <v>8.8000000000000007</v>
          </cell>
        </row>
        <row r="727">
          <cell r="S727">
            <v>8.3000000000000007</v>
          </cell>
        </row>
        <row r="728">
          <cell r="S728">
            <v>8</v>
          </cell>
        </row>
        <row r="729">
          <cell r="S729">
            <v>10.1</v>
          </cell>
        </row>
        <row r="730">
          <cell r="S730">
            <v>7.6</v>
          </cell>
        </row>
        <row r="731">
          <cell r="S731">
            <v>8.1</v>
          </cell>
        </row>
        <row r="732">
          <cell r="S732">
            <v>8.6999999999999993</v>
          </cell>
        </row>
        <row r="733">
          <cell r="S733">
            <v>10.1</v>
          </cell>
        </row>
        <row r="734">
          <cell r="S734">
            <v>8.5</v>
          </cell>
        </row>
        <row r="735">
          <cell r="S735">
            <v>9.8000000000000007</v>
          </cell>
        </row>
        <row r="736">
          <cell r="S736">
            <v>8.3000000000000007</v>
          </cell>
        </row>
        <row r="737">
          <cell r="S737">
            <v>7.9</v>
          </cell>
        </row>
        <row r="738">
          <cell r="S738">
            <v>8.5</v>
          </cell>
        </row>
        <row r="739">
          <cell r="S739">
            <v>8.6999999999999993</v>
          </cell>
        </row>
        <row r="740">
          <cell r="S740">
            <v>7.9</v>
          </cell>
        </row>
        <row r="741">
          <cell r="S741">
            <v>8.1999999999999993</v>
          </cell>
        </row>
        <row r="742">
          <cell r="S742">
            <v>7.6</v>
          </cell>
        </row>
        <row r="743">
          <cell r="S743">
            <v>8</v>
          </cell>
        </row>
        <row r="744">
          <cell r="S744">
            <v>9</v>
          </cell>
        </row>
        <row r="745">
          <cell r="S745">
            <v>10.5</v>
          </cell>
        </row>
        <row r="746">
          <cell r="S746">
            <v>10</v>
          </cell>
        </row>
        <row r="747">
          <cell r="S747">
            <v>7.7</v>
          </cell>
        </row>
        <row r="748">
          <cell r="S748">
            <v>8.1999999999999993</v>
          </cell>
        </row>
        <row r="749">
          <cell r="S749">
            <v>8</v>
          </cell>
        </row>
        <row r="750">
          <cell r="S750">
            <v>7.6</v>
          </cell>
        </row>
        <row r="751">
          <cell r="S751">
            <v>7.6</v>
          </cell>
        </row>
        <row r="752">
          <cell r="S752">
            <v>7.8</v>
          </cell>
        </row>
        <row r="753">
          <cell r="S753">
            <v>8.4</v>
          </cell>
        </row>
        <row r="754">
          <cell r="S754">
            <v>9.6</v>
          </cell>
        </row>
        <row r="755">
          <cell r="S755">
            <v>8</v>
          </cell>
        </row>
        <row r="756">
          <cell r="S756">
            <v>7.7</v>
          </cell>
        </row>
        <row r="757">
          <cell r="S757">
            <v>7.9</v>
          </cell>
        </row>
        <row r="758">
          <cell r="S758">
            <v>8.3000000000000007</v>
          </cell>
        </row>
        <row r="759">
          <cell r="S759">
            <v>8.4</v>
          </cell>
        </row>
        <row r="760">
          <cell r="S760">
            <v>8.4</v>
          </cell>
        </row>
        <row r="761">
          <cell r="S761">
            <v>8.1</v>
          </cell>
        </row>
        <row r="762">
          <cell r="S762">
            <v>8.3000000000000007</v>
          </cell>
        </row>
        <row r="763">
          <cell r="S763">
            <v>7.7</v>
          </cell>
        </row>
        <row r="764">
          <cell r="S764">
            <v>8.8000000000000007</v>
          </cell>
        </row>
        <row r="765">
          <cell r="S765">
            <v>9.4</v>
          </cell>
        </row>
        <row r="766">
          <cell r="S766">
            <v>10</v>
          </cell>
        </row>
        <row r="767">
          <cell r="S767">
            <v>7.7</v>
          </cell>
        </row>
        <row r="768">
          <cell r="S768">
            <v>9.8000000000000007</v>
          </cell>
        </row>
        <row r="769">
          <cell r="S769">
            <v>8</v>
          </cell>
        </row>
        <row r="770">
          <cell r="S770">
            <v>9</v>
          </cell>
        </row>
        <row r="771">
          <cell r="S771">
            <v>7.8</v>
          </cell>
        </row>
        <row r="772">
          <cell r="S772">
            <v>8</v>
          </cell>
        </row>
        <row r="773">
          <cell r="S773">
            <v>8.6</v>
          </cell>
        </row>
        <row r="774">
          <cell r="S774">
            <v>7.6</v>
          </cell>
        </row>
        <row r="775">
          <cell r="S775">
            <v>10</v>
          </cell>
        </row>
        <row r="776">
          <cell r="S776">
            <v>7.9</v>
          </cell>
        </row>
        <row r="777">
          <cell r="S777">
            <v>8.8000000000000007</v>
          </cell>
        </row>
        <row r="778">
          <cell r="S778">
            <v>10.199999999999999</v>
          </cell>
        </row>
        <row r="779">
          <cell r="S779">
            <v>7.6</v>
          </cell>
        </row>
        <row r="780">
          <cell r="S780">
            <v>7.6</v>
          </cell>
        </row>
        <row r="781">
          <cell r="S781">
            <v>7.7</v>
          </cell>
        </row>
        <row r="782">
          <cell r="S782">
            <v>10.8</v>
          </cell>
        </row>
        <row r="783">
          <cell r="S783">
            <v>9.5</v>
          </cell>
        </row>
        <row r="784">
          <cell r="S784">
            <v>7.9</v>
          </cell>
        </row>
        <row r="785">
          <cell r="S785">
            <v>8.4</v>
          </cell>
        </row>
        <row r="786">
          <cell r="S786">
            <v>8.1999999999999993</v>
          </cell>
        </row>
        <row r="787">
          <cell r="S787">
            <v>8</v>
          </cell>
        </row>
        <row r="788">
          <cell r="S788">
            <v>7.6</v>
          </cell>
        </row>
        <row r="789">
          <cell r="S789">
            <v>7.8</v>
          </cell>
        </row>
        <row r="790">
          <cell r="S790">
            <v>7.9</v>
          </cell>
        </row>
        <row r="791">
          <cell r="S791">
            <v>7.7</v>
          </cell>
        </row>
        <row r="792">
          <cell r="S792">
            <v>7.7</v>
          </cell>
        </row>
        <row r="793">
          <cell r="S793">
            <v>8.4</v>
          </cell>
        </row>
        <row r="794">
          <cell r="S794">
            <v>7.9</v>
          </cell>
        </row>
        <row r="795">
          <cell r="S795">
            <v>8.5</v>
          </cell>
        </row>
        <row r="796">
          <cell r="S796">
            <v>7.9</v>
          </cell>
        </row>
        <row r="797">
          <cell r="S797">
            <v>8.3000000000000007</v>
          </cell>
        </row>
        <row r="798">
          <cell r="S798">
            <v>9</v>
          </cell>
        </row>
        <row r="799">
          <cell r="S799">
            <v>10.5</v>
          </cell>
        </row>
        <row r="800">
          <cell r="S800">
            <v>8.1</v>
          </cell>
        </row>
        <row r="801">
          <cell r="S801">
            <v>8.1999999999999993</v>
          </cell>
        </row>
        <row r="802">
          <cell r="S802">
            <v>7.8</v>
          </cell>
        </row>
        <row r="803">
          <cell r="S803">
            <v>7.9</v>
          </cell>
        </row>
        <row r="804">
          <cell r="S804">
            <v>10.6</v>
          </cell>
        </row>
        <row r="805">
          <cell r="S805">
            <v>7.6</v>
          </cell>
        </row>
        <row r="806">
          <cell r="S806">
            <v>8</v>
          </cell>
        </row>
        <row r="807">
          <cell r="S807">
            <v>8</v>
          </cell>
        </row>
        <row r="808">
          <cell r="S808">
            <v>7.9</v>
          </cell>
        </row>
        <row r="809">
          <cell r="S809">
            <v>8.1999999999999993</v>
          </cell>
        </row>
        <row r="810">
          <cell r="S810">
            <v>7.9</v>
          </cell>
        </row>
        <row r="811">
          <cell r="S811">
            <v>7.7</v>
          </cell>
        </row>
        <row r="812">
          <cell r="S812">
            <v>7.9</v>
          </cell>
        </row>
        <row r="813">
          <cell r="S813">
            <v>8.1999999999999993</v>
          </cell>
        </row>
        <row r="814">
          <cell r="S814">
            <v>7.9</v>
          </cell>
        </row>
        <row r="815">
          <cell r="S815">
            <v>7.6</v>
          </cell>
        </row>
        <row r="816">
          <cell r="S816">
            <v>8.5</v>
          </cell>
        </row>
        <row r="817">
          <cell r="S817">
            <v>8.1999999999999993</v>
          </cell>
        </row>
        <row r="818">
          <cell r="S818">
            <v>10.9</v>
          </cell>
        </row>
        <row r="819">
          <cell r="S819">
            <v>10.5</v>
          </cell>
        </row>
        <row r="820">
          <cell r="S820">
            <v>7.7</v>
          </cell>
        </row>
        <row r="821">
          <cell r="S821">
            <v>7.8</v>
          </cell>
        </row>
        <row r="822">
          <cell r="S822">
            <v>9.5</v>
          </cell>
        </row>
        <row r="823">
          <cell r="S823">
            <v>8.1</v>
          </cell>
        </row>
        <row r="824">
          <cell r="S824">
            <v>8.3000000000000007</v>
          </cell>
        </row>
        <row r="825">
          <cell r="S825">
            <v>8.9</v>
          </cell>
        </row>
        <row r="826">
          <cell r="S826">
            <v>8.4</v>
          </cell>
        </row>
        <row r="827">
          <cell r="S827">
            <v>7.7</v>
          </cell>
        </row>
        <row r="828">
          <cell r="S828">
            <v>9.6</v>
          </cell>
        </row>
        <row r="829">
          <cell r="S829">
            <v>8.5</v>
          </cell>
        </row>
        <row r="830">
          <cell r="S830">
            <v>7.9</v>
          </cell>
        </row>
        <row r="831">
          <cell r="S831">
            <v>7.7</v>
          </cell>
        </row>
        <row r="832">
          <cell r="S832">
            <v>7.9</v>
          </cell>
        </row>
        <row r="833">
          <cell r="S833">
            <v>9.3000000000000007</v>
          </cell>
        </row>
        <row r="834">
          <cell r="S834">
            <v>11</v>
          </cell>
        </row>
        <row r="835">
          <cell r="S835">
            <v>7.7</v>
          </cell>
        </row>
        <row r="836">
          <cell r="S836">
            <v>7.9</v>
          </cell>
        </row>
        <row r="837">
          <cell r="S837">
            <v>9.8000000000000007</v>
          </cell>
        </row>
        <row r="838">
          <cell r="S838">
            <v>8.6999999999999993</v>
          </cell>
        </row>
        <row r="839">
          <cell r="S839">
            <v>9.3000000000000007</v>
          </cell>
        </row>
        <row r="840">
          <cell r="S840">
            <v>10.199999999999999</v>
          </cell>
        </row>
        <row r="841">
          <cell r="S841">
            <v>8.1</v>
          </cell>
        </row>
        <row r="842">
          <cell r="S842">
            <v>8.5</v>
          </cell>
        </row>
        <row r="843">
          <cell r="S843">
            <v>8.3000000000000007</v>
          </cell>
        </row>
        <row r="844">
          <cell r="S844">
            <v>8.8000000000000007</v>
          </cell>
        </row>
        <row r="845">
          <cell r="S845">
            <v>7.7</v>
          </cell>
        </row>
        <row r="846">
          <cell r="S846">
            <v>8.3000000000000007</v>
          </cell>
        </row>
        <row r="847">
          <cell r="S847">
            <v>9.5</v>
          </cell>
        </row>
        <row r="848">
          <cell r="S848">
            <v>7.7</v>
          </cell>
        </row>
        <row r="849">
          <cell r="S849">
            <v>8.4</v>
          </cell>
        </row>
        <row r="850">
          <cell r="S850">
            <v>7.6</v>
          </cell>
        </row>
        <row r="851">
          <cell r="S851">
            <v>8.6</v>
          </cell>
        </row>
        <row r="852">
          <cell r="S852">
            <v>7.7</v>
          </cell>
        </row>
        <row r="853">
          <cell r="S853">
            <v>9</v>
          </cell>
        </row>
        <row r="854">
          <cell r="S854">
            <v>7.7</v>
          </cell>
        </row>
        <row r="855">
          <cell r="S855">
            <v>8.5</v>
          </cell>
        </row>
        <row r="856">
          <cell r="S856">
            <v>8.1</v>
          </cell>
        </row>
        <row r="857">
          <cell r="S857">
            <v>7.6</v>
          </cell>
        </row>
        <row r="858">
          <cell r="S858">
            <v>7.7</v>
          </cell>
        </row>
        <row r="859">
          <cell r="S859">
            <v>7.8</v>
          </cell>
        </row>
        <row r="860">
          <cell r="S860">
            <v>8.1999999999999993</v>
          </cell>
        </row>
        <row r="861">
          <cell r="S861">
            <v>7.7</v>
          </cell>
        </row>
        <row r="862">
          <cell r="S862">
            <v>8.6999999999999993</v>
          </cell>
        </row>
        <row r="863">
          <cell r="S863">
            <v>7.8</v>
          </cell>
        </row>
        <row r="864">
          <cell r="S864">
            <v>8.5</v>
          </cell>
        </row>
        <row r="865">
          <cell r="S865">
            <v>8.1999999999999993</v>
          </cell>
        </row>
        <row r="866">
          <cell r="S866">
            <v>7.8</v>
          </cell>
        </row>
        <row r="867">
          <cell r="S867">
            <v>8.1999999999999993</v>
          </cell>
        </row>
        <row r="868">
          <cell r="S868">
            <v>7.6</v>
          </cell>
        </row>
        <row r="869">
          <cell r="S869">
            <v>8.4</v>
          </cell>
        </row>
        <row r="870">
          <cell r="S870">
            <v>8.6999999999999993</v>
          </cell>
        </row>
        <row r="871">
          <cell r="S871">
            <v>9.4</v>
          </cell>
        </row>
        <row r="872">
          <cell r="S872">
            <v>8.9</v>
          </cell>
        </row>
        <row r="873">
          <cell r="S873">
            <v>7.8</v>
          </cell>
        </row>
        <row r="874">
          <cell r="S874">
            <v>9.4</v>
          </cell>
        </row>
        <row r="875">
          <cell r="S875">
            <v>7.6</v>
          </cell>
        </row>
        <row r="876">
          <cell r="S876">
            <v>7.8</v>
          </cell>
        </row>
        <row r="877">
          <cell r="S877">
            <v>8.1999999999999993</v>
          </cell>
        </row>
        <row r="878">
          <cell r="S878">
            <v>8.4</v>
          </cell>
        </row>
        <row r="879">
          <cell r="S879">
            <v>9.6999999999999993</v>
          </cell>
        </row>
        <row r="880">
          <cell r="S880">
            <v>8.3000000000000007</v>
          </cell>
        </row>
        <row r="881">
          <cell r="S881">
            <v>7.6</v>
          </cell>
        </row>
        <row r="882">
          <cell r="S882">
            <v>7.9</v>
          </cell>
        </row>
        <row r="883">
          <cell r="S883">
            <v>8.8000000000000007</v>
          </cell>
        </row>
        <row r="884">
          <cell r="S884">
            <v>9.3000000000000007</v>
          </cell>
        </row>
        <row r="885">
          <cell r="S885">
            <v>9.4</v>
          </cell>
        </row>
        <row r="886">
          <cell r="S886">
            <v>7.6</v>
          </cell>
        </row>
        <row r="887">
          <cell r="S887">
            <v>8.1</v>
          </cell>
        </row>
        <row r="888">
          <cell r="S888">
            <v>7.6</v>
          </cell>
        </row>
        <row r="889">
          <cell r="S889">
            <v>7.7</v>
          </cell>
        </row>
        <row r="890">
          <cell r="S890">
            <v>8.9</v>
          </cell>
        </row>
        <row r="891">
          <cell r="S891">
            <v>10.199999999999999</v>
          </cell>
        </row>
        <row r="892">
          <cell r="S892">
            <v>8.6</v>
          </cell>
        </row>
        <row r="893">
          <cell r="S893">
            <v>7.8</v>
          </cell>
        </row>
        <row r="894">
          <cell r="S894">
            <v>9.1999999999999993</v>
          </cell>
        </row>
        <row r="895">
          <cell r="S895">
            <v>7.8</v>
          </cell>
        </row>
        <row r="896">
          <cell r="S896">
            <v>8</v>
          </cell>
        </row>
        <row r="897">
          <cell r="S897">
            <v>8.1</v>
          </cell>
        </row>
        <row r="898">
          <cell r="S898">
            <v>7.6</v>
          </cell>
        </row>
        <row r="899">
          <cell r="S899">
            <v>7.8</v>
          </cell>
        </row>
        <row r="900">
          <cell r="S900">
            <v>8.5</v>
          </cell>
        </row>
        <row r="901">
          <cell r="S901">
            <v>7.9</v>
          </cell>
        </row>
        <row r="902">
          <cell r="S902">
            <v>7.6</v>
          </cell>
        </row>
        <row r="903">
          <cell r="S903">
            <v>8.1</v>
          </cell>
        </row>
        <row r="904">
          <cell r="S904">
            <v>8.6</v>
          </cell>
        </row>
        <row r="905">
          <cell r="S905">
            <v>7.6</v>
          </cell>
        </row>
        <row r="906">
          <cell r="S906">
            <v>7.9</v>
          </cell>
        </row>
        <row r="907">
          <cell r="S907">
            <v>7.7</v>
          </cell>
        </row>
        <row r="908">
          <cell r="S908">
            <v>9</v>
          </cell>
        </row>
        <row r="909">
          <cell r="S909">
            <v>7.6</v>
          </cell>
        </row>
        <row r="910">
          <cell r="S910">
            <v>8.5</v>
          </cell>
        </row>
        <row r="911">
          <cell r="S911">
            <v>8</v>
          </cell>
        </row>
        <row r="912">
          <cell r="S912">
            <v>8</v>
          </cell>
        </row>
        <row r="913">
          <cell r="S913">
            <v>8.1</v>
          </cell>
        </row>
        <row r="914">
          <cell r="S914">
            <v>7.6</v>
          </cell>
        </row>
        <row r="915">
          <cell r="S915">
            <v>8.1</v>
          </cell>
        </row>
        <row r="916">
          <cell r="S916">
            <v>8.3000000000000007</v>
          </cell>
        </row>
        <row r="917">
          <cell r="S917">
            <v>9.8000000000000007</v>
          </cell>
        </row>
        <row r="918">
          <cell r="S918">
            <v>9.3000000000000007</v>
          </cell>
        </row>
        <row r="919">
          <cell r="S919">
            <v>8.6999999999999993</v>
          </cell>
        </row>
        <row r="920">
          <cell r="S920">
            <v>7.6</v>
          </cell>
        </row>
        <row r="921">
          <cell r="S921">
            <v>8.5</v>
          </cell>
        </row>
        <row r="922">
          <cell r="S922">
            <v>7.6</v>
          </cell>
        </row>
        <row r="923">
          <cell r="S923">
            <v>8.1999999999999993</v>
          </cell>
        </row>
        <row r="924">
          <cell r="S924">
            <v>8.5</v>
          </cell>
        </row>
        <row r="925">
          <cell r="S925">
            <v>10.5</v>
          </cell>
        </row>
        <row r="926">
          <cell r="S926">
            <v>7.6</v>
          </cell>
        </row>
        <row r="927">
          <cell r="S927">
            <v>7.7</v>
          </cell>
        </row>
        <row r="928">
          <cell r="S928">
            <v>8.6</v>
          </cell>
        </row>
        <row r="929">
          <cell r="S929">
            <v>8.3000000000000007</v>
          </cell>
        </row>
        <row r="930">
          <cell r="S930">
            <v>7.9</v>
          </cell>
        </row>
        <row r="931">
          <cell r="S931">
            <v>7.6</v>
          </cell>
        </row>
        <row r="932">
          <cell r="S932">
            <v>8.6</v>
          </cell>
        </row>
        <row r="933">
          <cell r="S933">
            <v>8.4</v>
          </cell>
        </row>
        <row r="934">
          <cell r="S934">
            <v>8.6999999999999993</v>
          </cell>
        </row>
        <row r="935">
          <cell r="S935">
            <v>7.6</v>
          </cell>
        </row>
        <row r="936">
          <cell r="S936">
            <v>7.7</v>
          </cell>
        </row>
        <row r="937">
          <cell r="S937">
            <v>8.1</v>
          </cell>
        </row>
        <row r="938">
          <cell r="S938">
            <v>8.1</v>
          </cell>
        </row>
        <row r="939">
          <cell r="S939">
            <v>9.1999999999999993</v>
          </cell>
        </row>
        <row r="940">
          <cell r="S940">
            <v>7.6</v>
          </cell>
        </row>
        <row r="941">
          <cell r="S941">
            <v>7.6</v>
          </cell>
        </row>
        <row r="942">
          <cell r="S942">
            <v>8.1999999999999993</v>
          </cell>
        </row>
        <row r="943">
          <cell r="S943">
            <v>8.1</v>
          </cell>
        </row>
        <row r="944">
          <cell r="S944">
            <v>8.1</v>
          </cell>
        </row>
        <row r="945">
          <cell r="S945">
            <v>9.3000000000000007</v>
          </cell>
        </row>
        <row r="946">
          <cell r="S946">
            <v>7.6</v>
          </cell>
        </row>
        <row r="947">
          <cell r="S947">
            <v>7.7</v>
          </cell>
        </row>
        <row r="948">
          <cell r="S948">
            <v>7.6</v>
          </cell>
        </row>
        <row r="949">
          <cell r="S949">
            <v>7.6</v>
          </cell>
        </row>
        <row r="950">
          <cell r="S950">
            <v>7.7</v>
          </cell>
        </row>
        <row r="951">
          <cell r="S951">
            <v>8.1</v>
          </cell>
        </row>
        <row r="952">
          <cell r="S952">
            <v>9.1999999999999993</v>
          </cell>
        </row>
        <row r="953">
          <cell r="S953">
            <v>9.5</v>
          </cell>
        </row>
        <row r="954">
          <cell r="S954">
            <v>8.1</v>
          </cell>
        </row>
        <row r="955">
          <cell r="S955">
            <v>8</v>
          </cell>
        </row>
        <row r="956">
          <cell r="S956">
            <v>7.7</v>
          </cell>
        </row>
        <row r="957">
          <cell r="S957">
            <v>9.9</v>
          </cell>
        </row>
        <row r="958">
          <cell r="S958">
            <v>7.9</v>
          </cell>
        </row>
        <row r="959">
          <cell r="S959">
            <v>7.9</v>
          </cell>
        </row>
        <row r="960">
          <cell r="S960">
            <v>8.6</v>
          </cell>
        </row>
        <row r="961">
          <cell r="S961">
            <v>8.4</v>
          </cell>
        </row>
        <row r="962">
          <cell r="S962">
            <v>7.6</v>
          </cell>
        </row>
        <row r="963">
          <cell r="S963">
            <v>7.6</v>
          </cell>
        </row>
        <row r="964">
          <cell r="S964">
            <v>8.5</v>
          </cell>
        </row>
        <row r="965">
          <cell r="S965">
            <v>8.6999999999999993</v>
          </cell>
        </row>
        <row r="966">
          <cell r="S966">
            <v>7.8</v>
          </cell>
        </row>
        <row r="967">
          <cell r="S967">
            <v>7.7</v>
          </cell>
        </row>
        <row r="968">
          <cell r="S968">
            <v>7.7</v>
          </cell>
        </row>
        <row r="969">
          <cell r="S969">
            <v>7.7</v>
          </cell>
        </row>
        <row r="970">
          <cell r="S970">
            <v>7.6</v>
          </cell>
        </row>
        <row r="971">
          <cell r="S971">
            <v>8.1999999999999993</v>
          </cell>
        </row>
        <row r="972">
          <cell r="S972">
            <v>9.5</v>
          </cell>
        </row>
        <row r="973">
          <cell r="S973">
            <v>9.5</v>
          </cell>
        </row>
        <row r="974">
          <cell r="S974">
            <v>8.8000000000000007</v>
          </cell>
        </row>
        <row r="975">
          <cell r="S975">
            <v>11.7</v>
          </cell>
        </row>
        <row r="976">
          <cell r="S976">
            <v>8.6999999999999993</v>
          </cell>
        </row>
        <row r="977">
          <cell r="S977">
            <v>10.3</v>
          </cell>
        </row>
        <row r="978">
          <cell r="S978">
            <v>7.6</v>
          </cell>
        </row>
        <row r="979">
          <cell r="S979">
            <v>7.8</v>
          </cell>
        </row>
        <row r="980">
          <cell r="S980">
            <v>8.4</v>
          </cell>
        </row>
        <row r="981">
          <cell r="S981">
            <v>8.5</v>
          </cell>
        </row>
        <row r="982">
          <cell r="S982">
            <v>8.1999999999999993</v>
          </cell>
        </row>
        <row r="983">
          <cell r="S983">
            <v>8.6999999999999993</v>
          </cell>
        </row>
        <row r="984">
          <cell r="S984">
            <v>7.8</v>
          </cell>
        </row>
        <row r="985">
          <cell r="S985">
            <v>10.6</v>
          </cell>
        </row>
        <row r="986">
          <cell r="S986">
            <v>8.3000000000000007</v>
          </cell>
        </row>
        <row r="987">
          <cell r="S987">
            <v>7.7</v>
          </cell>
        </row>
        <row r="988">
          <cell r="S988">
            <v>9</v>
          </cell>
        </row>
        <row r="989">
          <cell r="S989">
            <v>8.6</v>
          </cell>
        </row>
        <row r="990">
          <cell r="S990">
            <v>9.6</v>
          </cell>
        </row>
        <row r="991">
          <cell r="S991">
            <v>7.6</v>
          </cell>
        </row>
        <row r="992">
          <cell r="S992">
            <v>8.3000000000000007</v>
          </cell>
        </row>
        <row r="993">
          <cell r="S993">
            <v>8.3000000000000007</v>
          </cell>
        </row>
        <row r="994">
          <cell r="S994">
            <v>8.3000000000000007</v>
          </cell>
        </row>
        <row r="995">
          <cell r="S995">
            <v>13.3</v>
          </cell>
        </row>
        <row r="996">
          <cell r="S996">
            <v>8.5</v>
          </cell>
        </row>
        <row r="997">
          <cell r="S997">
            <v>8</v>
          </cell>
        </row>
        <row r="998">
          <cell r="S998">
            <v>9.4</v>
          </cell>
        </row>
        <row r="999">
          <cell r="S999">
            <v>7.8</v>
          </cell>
        </row>
        <row r="1000">
          <cell r="S1000">
            <v>7.7</v>
          </cell>
        </row>
        <row r="1001">
          <cell r="S1001">
            <v>7.6</v>
          </cell>
        </row>
        <row r="1002">
          <cell r="S1002">
            <v>8.1</v>
          </cell>
        </row>
        <row r="1003">
          <cell r="S1003">
            <v>10.1</v>
          </cell>
        </row>
        <row r="1004">
          <cell r="S1004">
            <v>12.7</v>
          </cell>
        </row>
        <row r="1005">
          <cell r="S1005">
            <v>8.5</v>
          </cell>
        </row>
        <row r="1006">
          <cell r="S1006">
            <v>8.4</v>
          </cell>
        </row>
        <row r="1007">
          <cell r="S1007">
            <v>9</v>
          </cell>
        </row>
        <row r="1008">
          <cell r="S1008">
            <v>7.6</v>
          </cell>
        </row>
        <row r="1009">
          <cell r="S1009">
            <v>9.5</v>
          </cell>
        </row>
        <row r="1010">
          <cell r="S1010">
            <v>8.3000000000000007</v>
          </cell>
        </row>
        <row r="1011">
          <cell r="S1011">
            <v>8</v>
          </cell>
        </row>
        <row r="1012">
          <cell r="S1012">
            <v>8.8000000000000007</v>
          </cell>
        </row>
        <row r="1013">
          <cell r="S1013">
            <v>7.8</v>
          </cell>
        </row>
        <row r="1014">
          <cell r="S1014">
            <v>9</v>
          </cell>
        </row>
        <row r="1015">
          <cell r="S1015">
            <v>9.1999999999999993</v>
          </cell>
        </row>
        <row r="1016">
          <cell r="S1016">
            <v>7.6</v>
          </cell>
        </row>
        <row r="1017">
          <cell r="S1017">
            <v>7.7</v>
          </cell>
        </row>
        <row r="1018">
          <cell r="S1018">
            <v>7.8</v>
          </cell>
        </row>
        <row r="1019">
          <cell r="S1019">
            <v>7.7</v>
          </cell>
        </row>
        <row r="1020">
          <cell r="S1020">
            <v>8.4</v>
          </cell>
        </row>
        <row r="1021">
          <cell r="S1021">
            <v>8.1</v>
          </cell>
        </row>
        <row r="1022">
          <cell r="S1022">
            <v>8.6</v>
          </cell>
        </row>
        <row r="1023">
          <cell r="S1023">
            <v>8</v>
          </cell>
        </row>
        <row r="1024">
          <cell r="S1024">
            <v>9.1999999999999993</v>
          </cell>
        </row>
        <row r="1025">
          <cell r="S1025">
            <v>7.7</v>
          </cell>
        </row>
        <row r="1026">
          <cell r="S1026">
            <v>7.7</v>
          </cell>
        </row>
        <row r="1027">
          <cell r="S1027">
            <v>8.5</v>
          </cell>
        </row>
        <row r="1028">
          <cell r="S1028">
            <v>8.1999999999999993</v>
          </cell>
        </row>
        <row r="1029">
          <cell r="S1029">
            <v>8</v>
          </cell>
        </row>
        <row r="1030">
          <cell r="S1030">
            <v>7.7</v>
          </cell>
        </row>
        <row r="1031">
          <cell r="S1031">
            <v>8.8000000000000007</v>
          </cell>
        </row>
        <row r="1032">
          <cell r="S1032">
            <v>9.1</v>
          </cell>
        </row>
        <row r="1033">
          <cell r="S1033">
            <v>7.8</v>
          </cell>
        </row>
        <row r="1034">
          <cell r="S1034">
            <v>8.6999999999999993</v>
          </cell>
        </row>
        <row r="1035">
          <cell r="S1035">
            <v>8.1999999999999993</v>
          </cell>
        </row>
        <row r="1036">
          <cell r="S1036">
            <v>8.6999999999999993</v>
          </cell>
        </row>
        <row r="1037">
          <cell r="S1037">
            <v>11.5</v>
          </cell>
        </row>
        <row r="1038">
          <cell r="S1038">
            <v>9.5</v>
          </cell>
        </row>
        <row r="1039">
          <cell r="S1039">
            <v>9.9</v>
          </cell>
        </row>
        <row r="1040">
          <cell r="S1040">
            <v>8.1</v>
          </cell>
        </row>
        <row r="1041">
          <cell r="S1041">
            <v>10.6</v>
          </cell>
        </row>
        <row r="1042">
          <cell r="S1042">
            <v>8.5</v>
          </cell>
        </row>
        <row r="1043">
          <cell r="S1043">
            <v>8.4</v>
          </cell>
        </row>
        <row r="1044">
          <cell r="S1044">
            <v>7.6</v>
          </cell>
        </row>
        <row r="1045">
          <cell r="S1045">
            <v>8.5</v>
          </cell>
        </row>
        <row r="1046">
          <cell r="S1046">
            <v>8.1</v>
          </cell>
        </row>
        <row r="1047">
          <cell r="S1047">
            <v>7.7</v>
          </cell>
        </row>
        <row r="1048">
          <cell r="S1048">
            <v>8.6999999999999993</v>
          </cell>
        </row>
        <row r="1049">
          <cell r="S1049">
            <v>7.8</v>
          </cell>
        </row>
        <row r="1050">
          <cell r="S1050">
            <v>7.7</v>
          </cell>
        </row>
        <row r="1051">
          <cell r="S1051">
            <v>9.6</v>
          </cell>
        </row>
        <row r="1052">
          <cell r="S1052">
            <v>8</v>
          </cell>
        </row>
        <row r="1053">
          <cell r="S1053">
            <v>11</v>
          </cell>
        </row>
        <row r="1054">
          <cell r="S1054">
            <v>8.5</v>
          </cell>
        </row>
        <row r="1055">
          <cell r="S1055">
            <v>8.6999999999999993</v>
          </cell>
        </row>
        <row r="1056">
          <cell r="S1056">
            <v>11.9</v>
          </cell>
        </row>
        <row r="1057">
          <cell r="S1057">
            <v>8.8000000000000007</v>
          </cell>
        </row>
        <row r="1058">
          <cell r="S1058">
            <v>7.7</v>
          </cell>
        </row>
        <row r="1059">
          <cell r="S1059">
            <v>9.4</v>
          </cell>
        </row>
        <row r="1060">
          <cell r="S1060">
            <v>9.6999999999999993</v>
          </cell>
        </row>
        <row r="1061">
          <cell r="S1061">
            <v>8.4</v>
          </cell>
        </row>
        <row r="1062">
          <cell r="S1062">
            <v>8.5</v>
          </cell>
        </row>
        <row r="1063">
          <cell r="S1063">
            <v>7.8</v>
          </cell>
        </row>
        <row r="1064">
          <cell r="S1064">
            <v>7.8</v>
          </cell>
        </row>
        <row r="1065">
          <cell r="S1065">
            <v>8.5</v>
          </cell>
        </row>
        <row r="1066">
          <cell r="S1066">
            <v>8.5</v>
          </cell>
        </row>
        <row r="1067">
          <cell r="S1067">
            <v>9.1999999999999993</v>
          </cell>
        </row>
        <row r="1068">
          <cell r="S1068">
            <v>8.3000000000000007</v>
          </cell>
        </row>
        <row r="1069">
          <cell r="S1069">
            <v>8.9</v>
          </cell>
        </row>
        <row r="1070">
          <cell r="S1070">
            <v>7.8</v>
          </cell>
        </row>
        <row r="1071">
          <cell r="S1071">
            <v>7.6</v>
          </cell>
        </row>
        <row r="1072">
          <cell r="S1072">
            <v>7.7</v>
          </cell>
        </row>
        <row r="1073">
          <cell r="S1073">
            <v>8</v>
          </cell>
        </row>
        <row r="1074">
          <cell r="S1074">
            <v>7.6</v>
          </cell>
        </row>
        <row r="1075">
          <cell r="S1075">
            <v>7.9</v>
          </cell>
        </row>
        <row r="1076">
          <cell r="S1076">
            <v>7.8</v>
          </cell>
        </row>
        <row r="1077">
          <cell r="S1077">
            <v>7.7</v>
          </cell>
        </row>
        <row r="1078">
          <cell r="S1078">
            <v>8.9</v>
          </cell>
        </row>
        <row r="1079">
          <cell r="S1079">
            <v>8.3000000000000007</v>
          </cell>
        </row>
        <row r="1080">
          <cell r="S1080">
            <v>8.5</v>
          </cell>
        </row>
        <row r="1081">
          <cell r="S1081">
            <v>7.9</v>
          </cell>
        </row>
        <row r="1082">
          <cell r="S1082">
            <v>8</v>
          </cell>
        </row>
        <row r="1083">
          <cell r="S1083">
            <v>8.1999999999999993</v>
          </cell>
        </row>
        <row r="1084">
          <cell r="S1084">
            <v>7.6</v>
          </cell>
        </row>
        <row r="1085">
          <cell r="S1085">
            <v>8.6</v>
          </cell>
        </row>
        <row r="1086">
          <cell r="S1086">
            <v>10.3</v>
          </cell>
        </row>
        <row r="1087">
          <cell r="S1087">
            <v>10.8</v>
          </cell>
        </row>
        <row r="1088">
          <cell r="S1088">
            <v>7.8</v>
          </cell>
        </row>
        <row r="1089">
          <cell r="S1089">
            <v>7.7</v>
          </cell>
        </row>
        <row r="1090">
          <cell r="S1090">
            <v>8.5</v>
          </cell>
        </row>
        <row r="1091">
          <cell r="S1091">
            <v>7.9</v>
          </cell>
        </row>
        <row r="1092">
          <cell r="S1092">
            <v>9.4</v>
          </cell>
        </row>
        <row r="1093">
          <cell r="S1093">
            <v>7.7</v>
          </cell>
        </row>
        <row r="1094">
          <cell r="S1094">
            <v>8.6999999999999993</v>
          </cell>
        </row>
        <row r="1095">
          <cell r="S1095">
            <v>10.5</v>
          </cell>
        </row>
        <row r="1096">
          <cell r="S1096">
            <v>7.6</v>
          </cell>
        </row>
        <row r="1097">
          <cell r="S1097">
            <v>7.9</v>
          </cell>
        </row>
        <row r="1098">
          <cell r="S1098">
            <v>8.6999999999999993</v>
          </cell>
        </row>
        <row r="1099">
          <cell r="S1099">
            <v>8.1</v>
          </cell>
        </row>
        <row r="1100">
          <cell r="S1100">
            <v>7.8</v>
          </cell>
        </row>
        <row r="1101">
          <cell r="S1101">
            <v>7.6</v>
          </cell>
        </row>
        <row r="1102">
          <cell r="S1102">
            <v>10.3</v>
          </cell>
        </row>
        <row r="1103">
          <cell r="S1103">
            <v>7.6</v>
          </cell>
        </row>
        <row r="1104">
          <cell r="S1104">
            <v>9.6</v>
          </cell>
        </row>
        <row r="1105">
          <cell r="S1105">
            <v>9.9</v>
          </cell>
        </row>
        <row r="1106">
          <cell r="S1106">
            <v>9.3000000000000007</v>
          </cell>
        </row>
        <row r="1107">
          <cell r="S1107">
            <v>7.6</v>
          </cell>
        </row>
        <row r="1108">
          <cell r="S1108">
            <v>8.1999999999999993</v>
          </cell>
        </row>
        <row r="1109">
          <cell r="S1109">
            <v>10</v>
          </cell>
        </row>
        <row r="1110">
          <cell r="S1110">
            <v>9.4</v>
          </cell>
        </row>
        <row r="1111">
          <cell r="S1111">
            <v>7.6</v>
          </cell>
        </row>
        <row r="1112">
          <cell r="S1112">
            <v>8.1</v>
          </cell>
        </row>
        <row r="1113">
          <cell r="S1113">
            <v>7.8</v>
          </cell>
        </row>
        <row r="1114">
          <cell r="S1114">
            <v>7.9</v>
          </cell>
        </row>
        <row r="1115">
          <cell r="S1115">
            <v>7.6</v>
          </cell>
        </row>
        <row r="1116">
          <cell r="S1116">
            <v>7.8</v>
          </cell>
        </row>
        <row r="1117">
          <cell r="S1117">
            <v>8.3000000000000007</v>
          </cell>
        </row>
        <row r="1118">
          <cell r="S1118">
            <v>10.199999999999999</v>
          </cell>
        </row>
        <row r="1119">
          <cell r="S1119">
            <v>8</v>
          </cell>
        </row>
        <row r="1120">
          <cell r="S1120">
            <v>8.1</v>
          </cell>
        </row>
        <row r="1121">
          <cell r="S1121">
            <v>10.1</v>
          </cell>
        </row>
        <row r="1122">
          <cell r="S1122">
            <v>8.8000000000000007</v>
          </cell>
        </row>
        <row r="1123">
          <cell r="S1123">
            <v>8.6</v>
          </cell>
        </row>
        <row r="1124">
          <cell r="S1124">
            <v>7.6</v>
          </cell>
        </row>
        <row r="1125">
          <cell r="S1125">
            <v>8.5</v>
          </cell>
        </row>
        <row r="1126">
          <cell r="S1126">
            <v>8.4</v>
          </cell>
        </row>
        <row r="1127">
          <cell r="S1127">
            <v>8.6999999999999993</v>
          </cell>
        </row>
        <row r="1128">
          <cell r="S1128">
            <v>7.8</v>
          </cell>
        </row>
        <row r="1129">
          <cell r="S1129">
            <v>8.1</v>
          </cell>
        </row>
        <row r="1130">
          <cell r="S1130">
            <v>8.1</v>
          </cell>
        </row>
        <row r="1131">
          <cell r="S1131">
            <v>7.8</v>
          </cell>
        </row>
        <row r="1132">
          <cell r="S1132">
            <v>8.8000000000000007</v>
          </cell>
        </row>
        <row r="1133">
          <cell r="S1133">
            <v>8.1999999999999993</v>
          </cell>
        </row>
        <row r="1134">
          <cell r="S1134">
            <v>9.1999999999999993</v>
          </cell>
        </row>
        <row r="1135">
          <cell r="S1135">
            <v>9.9</v>
          </cell>
        </row>
        <row r="1136">
          <cell r="S1136">
            <v>7.6</v>
          </cell>
        </row>
        <row r="1137">
          <cell r="S1137">
            <v>8.6</v>
          </cell>
        </row>
        <row r="1138">
          <cell r="S1138">
            <v>7.7</v>
          </cell>
        </row>
        <row r="1139">
          <cell r="S1139">
            <v>8.4</v>
          </cell>
        </row>
        <row r="1140">
          <cell r="S1140">
            <v>7.6</v>
          </cell>
        </row>
        <row r="1141">
          <cell r="S1141">
            <v>8.1999999999999993</v>
          </cell>
        </row>
        <row r="1142">
          <cell r="S1142">
            <v>7.6</v>
          </cell>
        </row>
        <row r="1143">
          <cell r="S1143">
            <v>7.7</v>
          </cell>
        </row>
        <row r="1144">
          <cell r="S1144">
            <v>7.8</v>
          </cell>
        </row>
        <row r="1145">
          <cell r="S1145">
            <v>9.4</v>
          </cell>
        </row>
        <row r="1146">
          <cell r="S1146">
            <v>8.1</v>
          </cell>
        </row>
        <row r="1147">
          <cell r="S1147">
            <v>7.6</v>
          </cell>
        </row>
        <row r="1148">
          <cell r="S1148">
            <v>7.9</v>
          </cell>
        </row>
        <row r="1149">
          <cell r="S1149">
            <v>8.8000000000000007</v>
          </cell>
        </row>
        <row r="1150">
          <cell r="S1150">
            <v>8.8000000000000007</v>
          </cell>
        </row>
        <row r="1151">
          <cell r="S1151">
            <v>7.9</v>
          </cell>
        </row>
        <row r="1152">
          <cell r="S1152">
            <v>8.1999999999999993</v>
          </cell>
        </row>
        <row r="1153">
          <cell r="S1153">
            <v>7.9</v>
          </cell>
        </row>
        <row r="1154">
          <cell r="S1154">
            <v>9.5</v>
          </cell>
        </row>
        <row r="1155">
          <cell r="S1155">
            <v>7.6</v>
          </cell>
        </row>
        <row r="1156">
          <cell r="S1156">
            <v>9.4</v>
          </cell>
        </row>
        <row r="1157">
          <cell r="S1157">
            <v>7.6</v>
          </cell>
        </row>
        <row r="1158">
          <cell r="S1158">
            <v>8.8000000000000007</v>
          </cell>
        </row>
        <row r="1159">
          <cell r="S1159">
            <v>7.7</v>
          </cell>
        </row>
        <row r="1160">
          <cell r="S1160">
            <v>8.6</v>
          </cell>
        </row>
        <row r="1161">
          <cell r="S1161">
            <v>8.1</v>
          </cell>
        </row>
        <row r="1162">
          <cell r="S1162">
            <v>8.6999999999999993</v>
          </cell>
        </row>
        <row r="1163">
          <cell r="S1163">
            <v>11.4</v>
          </cell>
        </row>
        <row r="1164">
          <cell r="S1164">
            <v>7.8</v>
          </cell>
        </row>
        <row r="1165">
          <cell r="S1165">
            <v>7.9</v>
          </cell>
        </row>
        <row r="1166">
          <cell r="S1166">
            <v>8.6999999999999993</v>
          </cell>
        </row>
        <row r="1167">
          <cell r="S1167">
            <v>7.8</v>
          </cell>
        </row>
        <row r="1168">
          <cell r="S1168">
            <v>8</v>
          </cell>
        </row>
        <row r="1169">
          <cell r="S1169">
            <v>7.7</v>
          </cell>
        </row>
        <row r="1170">
          <cell r="S1170">
            <v>7.8</v>
          </cell>
        </row>
        <row r="1171">
          <cell r="S1171">
            <v>7.7</v>
          </cell>
        </row>
        <row r="1172">
          <cell r="S1172">
            <v>8.8000000000000007</v>
          </cell>
        </row>
        <row r="1173">
          <cell r="S1173">
            <v>9.6999999999999993</v>
          </cell>
        </row>
        <row r="1174">
          <cell r="S1174">
            <v>9.6999999999999993</v>
          </cell>
        </row>
        <row r="1175">
          <cell r="S1175">
            <v>7.8</v>
          </cell>
        </row>
        <row r="1176">
          <cell r="S1176">
            <v>7.6</v>
          </cell>
        </row>
        <row r="1177">
          <cell r="S1177">
            <v>7.6</v>
          </cell>
        </row>
        <row r="1178">
          <cell r="S1178">
            <v>8</v>
          </cell>
        </row>
        <row r="1179">
          <cell r="S1179">
            <v>9.4</v>
          </cell>
        </row>
        <row r="1180">
          <cell r="S1180">
            <v>8.5</v>
          </cell>
        </row>
        <row r="1181">
          <cell r="S1181">
            <v>9.5</v>
          </cell>
        </row>
        <row r="1182">
          <cell r="S1182">
            <v>7.7</v>
          </cell>
        </row>
        <row r="1183">
          <cell r="S1183">
            <v>8.3000000000000007</v>
          </cell>
        </row>
        <row r="1184">
          <cell r="S1184">
            <v>7.6</v>
          </cell>
        </row>
        <row r="1185">
          <cell r="S1185">
            <v>7.6</v>
          </cell>
        </row>
        <row r="1186">
          <cell r="S1186">
            <v>7.7</v>
          </cell>
        </row>
        <row r="1187">
          <cell r="S1187">
            <v>7.6</v>
          </cell>
        </row>
        <row r="1188">
          <cell r="S1188">
            <v>8.1</v>
          </cell>
        </row>
        <row r="1189">
          <cell r="S1189">
            <v>8.6</v>
          </cell>
        </row>
        <row r="1190">
          <cell r="S1190">
            <v>8.3000000000000007</v>
          </cell>
        </row>
        <row r="1191">
          <cell r="S1191">
            <v>8.5</v>
          </cell>
        </row>
        <row r="1192">
          <cell r="S1192">
            <v>8.5</v>
          </cell>
        </row>
        <row r="1193">
          <cell r="S1193">
            <v>8</v>
          </cell>
        </row>
        <row r="1194">
          <cell r="S1194">
            <v>8.1999999999999993</v>
          </cell>
        </row>
        <row r="1195">
          <cell r="S1195">
            <v>7.7</v>
          </cell>
        </row>
        <row r="1196">
          <cell r="S1196">
            <v>7.7</v>
          </cell>
        </row>
        <row r="1197">
          <cell r="S1197">
            <v>7.9</v>
          </cell>
        </row>
        <row r="1198">
          <cell r="S1198">
            <v>8</v>
          </cell>
        </row>
        <row r="1199">
          <cell r="S1199">
            <v>8.5</v>
          </cell>
        </row>
        <row r="1200">
          <cell r="S1200">
            <v>8.6999999999999993</v>
          </cell>
        </row>
        <row r="1201">
          <cell r="S1201">
            <v>9.1999999999999993</v>
          </cell>
        </row>
        <row r="1202">
          <cell r="S1202">
            <v>8.6</v>
          </cell>
        </row>
        <row r="1203">
          <cell r="S1203">
            <v>7.6</v>
          </cell>
        </row>
        <row r="1204">
          <cell r="S1204">
            <v>7.6</v>
          </cell>
        </row>
        <row r="1205">
          <cell r="S1205">
            <v>9.3000000000000007</v>
          </cell>
        </row>
        <row r="1206">
          <cell r="S1206">
            <v>9.5</v>
          </cell>
        </row>
        <row r="1207">
          <cell r="S1207">
            <v>8.4</v>
          </cell>
        </row>
        <row r="1208">
          <cell r="S1208">
            <v>8.1</v>
          </cell>
        </row>
        <row r="1209">
          <cell r="S1209">
            <v>8.4</v>
          </cell>
        </row>
        <row r="1210">
          <cell r="S1210">
            <v>9.4</v>
          </cell>
        </row>
        <row r="1211">
          <cell r="S1211">
            <v>8</v>
          </cell>
        </row>
        <row r="1212">
          <cell r="S1212">
            <v>7.9</v>
          </cell>
        </row>
        <row r="1213">
          <cell r="S1213">
            <v>7.6</v>
          </cell>
        </row>
        <row r="1214">
          <cell r="S1214">
            <v>8.9</v>
          </cell>
        </row>
        <row r="1215">
          <cell r="S1215">
            <v>8.8000000000000007</v>
          </cell>
        </row>
        <row r="1216">
          <cell r="S1216">
            <v>9.1</v>
          </cell>
        </row>
        <row r="1217">
          <cell r="S1217">
            <v>7.8</v>
          </cell>
        </row>
        <row r="1218">
          <cell r="S1218">
            <v>8.1</v>
          </cell>
        </row>
        <row r="1219">
          <cell r="S1219">
            <v>8</v>
          </cell>
        </row>
        <row r="1220">
          <cell r="S1220">
            <v>11.6</v>
          </cell>
        </row>
        <row r="1221">
          <cell r="S1221">
            <v>9.8000000000000007</v>
          </cell>
        </row>
        <row r="1222">
          <cell r="S1222">
            <v>9.4</v>
          </cell>
        </row>
        <row r="1223">
          <cell r="S1223">
            <v>7.6</v>
          </cell>
        </row>
        <row r="1224">
          <cell r="S1224">
            <v>7.8</v>
          </cell>
        </row>
        <row r="1225">
          <cell r="S1225">
            <v>9.9</v>
          </cell>
        </row>
        <row r="1226">
          <cell r="S1226">
            <v>7.9</v>
          </cell>
        </row>
        <row r="1227">
          <cell r="S1227">
            <v>7.9</v>
          </cell>
        </row>
        <row r="1228">
          <cell r="S1228">
            <v>8.4</v>
          </cell>
        </row>
        <row r="1229">
          <cell r="S1229">
            <v>7.7</v>
          </cell>
        </row>
        <row r="1230">
          <cell r="S1230">
            <v>7.8</v>
          </cell>
        </row>
        <row r="1231">
          <cell r="S1231">
            <v>9.9</v>
          </cell>
        </row>
        <row r="1232">
          <cell r="S1232">
            <v>8</v>
          </cell>
        </row>
        <row r="1233">
          <cell r="S1233">
            <v>7.6</v>
          </cell>
        </row>
        <row r="1234">
          <cell r="S1234">
            <v>7.7</v>
          </cell>
        </row>
        <row r="1235">
          <cell r="S1235">
            <v>8.6</v>
          </cell>
        </row>
        <row r="1236">
          <cell r="S1236">
            <v>7.6</v>
          </cell>
        </row>
        <row r="1237">
          <cell r="S1237">
            <v>9.3000000000000007</v>
          </cell>
        </row>
        <row r="1238">
          <cell r="S1238">
            <v>7.6</v>
          </cell>
        </row>
        <row r="1239">
          <cell r="S1239">
            <v>7.9</v>
          </cell>
        </row>
        <row r="1240">
          <cell r="S1240">
            <v>7.9</v>
          </cell>
        </row>
        <row r="1241">
          <cell r="S1241">
            <v>10.3</v>
          </cell>
        </row>
        <row r="1242">
          <cell r="S1242">
            <v>9.1999999999999993</v>
          </cell>
        </row>
        <row r="1243">
          <cell r="S1243">
            <v>9.3000000000000007</v>
          </cell>
        </row>
        <row r="1244">
          <cell r="S1244">
            <v>8.1</v>
          </cell>
        </row>
        <row r="1245">
          <cell r="S1245">
            <v>7.6</v>
          </cell>
        </row>
        <row r="1246">
          <cell r="S1246">
            <v>7.6</v>
          </cell>
        </row>
        <row r="1247">
          <cell r="S1247">
            <v>7.7</v>
          </cell>
        </row>
        <row r="1248">
          <cell r="S1248">
            <v>8.4</v>
          </cell>
        </row>
        <row r="1249">
          <cell r="S1249">
            <v>7.9</v>
          </cell>
        </row>
        <row r="1250">
          <cell r="S1250">
            <v>7.6</v>
          </cell>
        </row>
        <row r="1251">
          <cell r="S1251">
            <v>9.9</v>
          </cell>
        </row>
        <row r="1252">
          <cell r="S1252">
            <v>8.8000000000000007</v>
          </cell>
        </row>
        <row r="1253">
          <cell r="S1253">
            <v>8.3000000000000007</v>
          </cell>
        </row>
        <row r="1254">
          <cell r="S1254">
            <v>7.9</v>
          </cell>
        </row>
        <row r="1255">
          <cell r="S1255">
            <v>8.9</v>
          </cell>
        </row>
        <row r="1256">
          <cell r="S1256">
            <v>7.8</v>
          </cell>
        </row>
        <row r="1257">
          <cell r="S1257">
            <v>7.9</v>
          </cell>
        </row>
        <row r="1258">
          <cell r="S1258">
            <v>8.9</v>
          </cell>
        </row>
        <row r="1259">
          <cell r="S1259">
            <v>8.4</v>
          </cell>
        </row>
        <row r="1260">
          <cell r="S1260">
            <v>7.8</v>
          </cell>
        </row>
        <row r="1261">
          <cell r="S1261">
            <v>8</v>
          </cell>
        </row>
        <row r="1262">
          <cell r="S1262">
            <v>8</v>
          </cell>
        </row>
        <row r="1263">
          <cell r="S1263">
            <v>8.4</v>
          </cell>
        </row>
        <row r="1264">
          <cell r="S1264">
            <v>8.6999999999999993</v>
          </cell>
        </row>
        <row r="1265">
          <cell r="S1265">
            <v>7.8</v>
          </cell>
        </row>
        <row r="1266">
          <cell r="S1266">
            <v>7.8</v>
          </cell>
        </row>
        <row r="1267">
          <cell r="S1267">
            <v>7.6</v>
          </cell>
        </row>
        <row r="1268">
          <cell r="S1268">
            <v>7.9</v>
          </cell>
        </row>
        <row r="1269">
          <cell r="S1269">
            <v>7.7</v>
          </cell>
        </row>
        <row r="1270">
          <cell r="S1270">
            <v>7.7</v>
          </cell>
        </row>
        <row r="1271">
          <cell r="S1271">
            <v>7.9</v>
          </cell>
        </row>
        <row r="1272">
          <cell r="S1272">
            <v>9.5</v>
          </cell>
        </row>
        <row r="1273">
          <cell r="S1273">
            <v>7.9</v>
          </cell>
        </row>
        <row r="1274">
          <cell r="S1274">
            <v>9.1999999999999993</v>
          </cell>
        </row>
        <row r="1275">
          <cell r="S1275">
            <v>8.1999999999999993</v>
          </cell>
        </row>
        <row r="1276">
          <cell r="S1276">
            <v>7.7</v>
          </cell>
        </row>
        <row r="1277">
          <cell r="S1277">
            <v>9.1</v>
          </cell>
        </row>
        <row r="1278">
          <cell r="S1278">
            <v>9.3000000000000007</v>
          </cell>
        </row>
        <row r="1279">
          <cell r="S1279">
            <v>8.8000000000000007</v>
          </cell>
        </row>
        <row r="1280">
          <cell r="S1280">
            <v>8.5</v>
          </cell>
        </row>
        <row r="1281">
          <cell r="S1281">
            <v>8.3000000000000007</v>
          </cell>
        </row>
        <row r="1282">
          <cell r="S1282">
            <v>8.9</v>
          </cell>
        </row>
        <row r="1283">
          <cell r="S1283">
            <v>7.6</v>
          </cell>
        </row>
        <row r="1284">
          <cell r="S1284">
            <v>8.8000000000000007</v>
          </cell>
        </row>
        <row r="1285">
          <cell r="S1285">
            <v>7.9</v>
          </cell>
        </row>
        <row r="1286">
          <cell r="S1286">
            <v>7.7</v>
          </cell>
        </row>
        <row r="1287">
          <cell r="S1287">
            <v>7.9</v>
          </cell>
        </row>
        <row r="1288">
          <cell r="S1288">
            <v>7.9</v>
          </cell>
        </row>
        <row r="1289">
          <cell r="S1289">
            <v>8</v>
          </cell>
        </row>
        <row r="1290">
          <cell r="S1290">
            <v>7.6</v>
          </cell>
        </row>
        <row r="1291">
          <cell r="S1291">
            <v>7.9</v>
          </cell>
        </row>
        <row r="1292">
          <cell r="S1292">
            <v>8.1999999999999993</v>
          </cell>
        </row>
        <row r="1293">
          <cell r="S1293">
            <v>7.7</v>
          </cell>
        </row>
        <row r="1294">
          <cell r="S1294">
            <v>7.9</v>
          </cell>
        </row>
        <row r="1295">
          <cell r="S1295">
            <v>8.6</v>
          </cell>
        </row>
        <row r="1296">
          <cell r="S1296">
            <v>7.6</v>
          </cell>
        </row>
        <row r="1297">
          <cell r="S1297">
            <v>7.6</v>
          </cell>
        </row>
        <row r="1298">
          <cell r="S1298">
            <v>8.4</v>
          </cell>
        </row>
        <row r="1299">
          <cell r="S1299">
            <v>7.7</v>
          </cell>
        </row>
        <row r="1300">
          <cell r="S1300">
            <v>7.6</v>
          </cell>
        </row>
        <row r="1301">
          <cell r="S1301">
            <v>8.6</v>
          </cell>
        </row>
        <row r="1302">
          <cell r="S1302">
            <v>7.8</v>
          </cell>
        </row>
        <row r="1303">
          <cell r="S1303">
            <v>8</v>
          </cell>
        </row>
        <row r="1304">
          <cell r="S1304">
            <v>9.1</v>
          </cell>
        </row>
        <row r="1305">
          <cell r="S1305">
            <v>7.7</v>
          </cell>
        </row>
        <row r="1306">
          <cell r="S1306">
            <v>8.1</v>
          </cell>
        </row>
        <row r="1307">
          <cell r="S1307">
            <v>7.6</v>
          </cell>
        </row>
        <row r="1308">
          <cell r="S1308">
            <v>8.4</v>
          </cell>
        </row>
        <row r="1309">
          <cell r="S1309">
            <v>8</v>
          </cell>
        </row>
        <row r="1310">
          <cell r="S1310">
            <v>8.6999999999999993</v>
          </cell>
        </row>
        <row r="1311">
          <cell r="S1311">
            <v>9.4</v>
          </cell>
        </row>
        <row r="1312">
          <cell r="S1312">
            <v>9.8000000000000007</v>
          </cell>
        </row>
        <row r="1313">
          <cell r="S1313">
            <v>8.5</v>
          </cell>
        </row>
        <row r="1314">
          <cell r="S1314">
            <v>10.1</v>
          </cell>
        </row>
        <row r="1315">
          <cell r="S1315">
            <v>7.6</v>
          </cell>
        </row>
        <row r="1316">
          <cell r="S1316">
            <v>9.4</v>
          </cell>
        </row>
        <row r="1317">
          <cell r="S1317">
            <v>7.9</v>
          </cell>
        </row>
        <row r="1318">
          <cell r="S1318">
            <v>9</v>
          </cell>
        </row>
        <row r="1319">
          <cell r="S1319">
            <v>7.6</v>
          </cell>
        </row>
        <row r="1320">
          <cell r="S1320">
            <v>7.6</v>
          </cell>
        </row>
        <row r="1321">
          <cell r="S1321">
            <v>7.6</v>
          </cell>
        </row>
        <row r="1322">
          <cell r="S1322">
            <v>8.5</v>
          </cell>
        </row>
        <row r="1323">
          <cell r="S1323">
            <v>7.6</v>
          </cell>
        </row>
        <row r="1324">
          <cell r="S1324">
            <v>8.3000000000000007</v>
          </cell>
        </row>
        <row r="1325">
          <cell r="S1325">
            <v>8</v>
          </cell>
        </row>
        <row r="1326">
          <cell r="S1326">
            <v>7.8</v>
          </cell>
        </row>
        <row r="1327">
          <cell r="S1327">
            <v>7.6</v>
          </cell>
        </row>
        <row r="1328">
          <cell r="S1328">
            <v>8.1999999999999993</v>
          </cell>
        </row>
        <row r="1329">
          <cell r="S1329">
            <v>8.3000000000000007</v>
          </cell>
        </row>
        <row r="1330">
          <cell r="S1330">
            <v>8.3000000000000007</v>
          </cell>
        </row>
        <row r="1331">
          <cell r="S1331">
            <v>9.1</v>
          </cell>
        </row>
        <row r="1332">
          <cell r="S1332">
            <v>8.3000000000000007</v>
          </cell>
        </row>
        <row r="1333">
          <cell r="S1333">
            <v>9.6999999999999993</v>
          </cell>
        </row>
      </sheetData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95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9.28515625" style="36" customWidth="1"/>
    <col min="2" max="2" width="9.7109375" style="22" bestFit="1" customWidth="1"/>
    <col min="3" max="3" width="4.42578125" style="23" bestFit="1" customWidth="1"/>
    <col min="4" max="4" width="4" style="24" bestFit="1" customWidth="1"/>
    <col min="5" max="5" width="4.85546875" style="24" bestFit="1" customWidth="1"/>
    <col min="6" max="6" width="3.7109375" style="25" bestFit="1" customWidth="1"/>
    <col min="7" max="7" width="4.140625" style="25" bestFit="1" customWidth="1"/>
    <col min="8" max="8" width="4" style="26" bestFit="1" customWidth="1"/>
    <col min="9" max="9" width="5.140625" style="27" customWidth="1"/>
    <col min="10" max="10" width="4.85546875" style="28" bestFit="1" customWidth="1"/>
    <col min="11" max="11" width="5.7109375" style="27" customWidth="1"/>
    <col min="12" max="12" width="4.7109375" style="28" bestFit="1" customWidth="1"/>
    <col min="13" max="13" width="6.28515625" style="28" bestFit="1" customWidth="1"/>
    <col min="14" max="14" width="5.42578125" style="27" bestFit="1" customWidth="1"/>
    <col min="15" max="15" width="4.7109375" style="28" bestFit="1" customWidth="1"/>
    <col min="16" max="16" width="5.5703125" style="28" bestFit="1" customWidth="1"/>
    <col min="17" max="17" width="6.140625" style="72" bestFit="1" customWidth="1"/>
    <col min="18" max="18" width="4" style="27" bestFit="1" customWidth="1"/>
    <col min="19" max="19" width="8" style="27" bestFit="1" customWidth="1"/>
    <col min="20" max="20" width="7.85546875" style="29" bestFit="1" customWidth="1"/>
    <col min="21" max="21" width="3.7109375" style="29" bestFit="1" customWidth="1"/>
    <col min="22" max="22" width="6.42578125" style="29" customWidth="1"/>
    <col min="23" max="23" width="10.140625" style="30" customWidth="1"/>
    <col min="24" max="24" width="57.28515625" style="30" bestFit="1" customWidth="1"/>
    <col min="25" max="25" width="24.5703125" style="31" bestFit="1" customWidth="1"/>
    <col min="26" max="26" width="21.7109375" style="2" customWidth="1"/>
    <col min="27" max="27" width="3.28515625" style="2" bestFit="1" customWidth="1"/>
    <col min="28" max="28" width="6.140625" style="6" bestFit="1" customWidth="1"/>
    <col min="29" max="29" width="10.5703125" style="2" customWidth="1"/>
    <col min="31" max="31" width="15.5703125" style="15" customWidth="1"/>
    <col min="32" max="32" width="14.5703125" style="6" customWidth="1"/>
    <col min="33" max="33" width="4.5703125" style="67" customWidth="1"/>
    <col min="34" max="34" width="5.140625" style="6" customWidth="1"/>
    <col min="35" max="35" width="4.7109375" style="15" customWidth="1"/>
    <col min="36" max="36" width="5" style="6" customWidth="1"/>
    <col min="37" max="38" width="4.7109375" style="6" customWidth="1"/>
    <col min="39" max="39" width="4.140625" style="6" customWidth="1"/>
    <col min="40" max="40" width="5.5703125" style="6" customWidth="1"/>
    <col min="41" max="41" width="5.28515625" style="6" customWidth="1"/>
    <col min="42" max="43" width="5.85546875" style="6" customWidth="1"/>
    <col min="44" max="44" width="5.7109375" style="6" customWidth="1"/>
    <col min="45" max="45" width="5.140625" style="6" customWidth="1"/>
    <col min="46" max="46" width="5.28515625" style="6" customWidth="1"/>
    <col min="47" max="47" width="5" style="6" customWidth="1"/>
    <col min="48" max="48" width="5.5703125" style="6" customWidth="1"/>
    <col min="49" max="49" width="5.28515625" style="129" customWidth="1"/>
    <col min="50" max="50" width="4.28515625" style="129" customWidth="1"/>
    <col min="51" max="51" width="4.42578125" style="6" customWidth="1"/>
    <col min="52" max="52" width="5.5703125" style="6" customWidth="1"/>
    <col min="53" max="53" width="10.140625" style="34" customWidth="1"/>
    <col min="54" max="54" width="7.42578125" style="34" customWidth="1"/>
    <col min="55" max="55" width="24.7109375" style="6" customWidth="1"/>
    <col min="56" max="16384" width="9.140625" style="6"/>
  </cols>
  <sheetData>
    <row r="1" spans="1:55" ht="13.5" x14ac:dyDescent="0.2">
      <c r="A1" s="21" t="s">
        <v>517</v>
      </c>
      <c r="Q1" s="51"/>
      <c r="S1" s="29"/>
      <c r="U1" s="30"/>
      <c r="V1" s="30"/>
      <c r="W1" s="143"/>
      <c r="X1" s="2"/>
      <c r="Y1" s="2"/>
      <c r="AA1" s="6"/>
      <c r="AI1" s="6"/>
    </row>
    <row r="2" spans="1:55" s="48" customFormat="1" x14ac:dyDescent="0.2">
      <c r="A2" s="38" t="s">
        <v>15</v>
      </c>
      <c r="B2" s="39"/>
      <c r="C2" s="40"/>
      <c r="D2" s="41"/>
      <c r="E2" s="41"/>
      <c r="F2" s="41"/>
      <c r="G2" s="41"/>
      <c r="H2" s="42"/>
      <c r="I2" s="42"/>
      <c r="J2" s="42"/>
      <c r="K2" s="42"/>
      <c r="L2" s="43"/>
      <c r="M2" s="41"/>
      <c r="N2" s="41"/>
      <c r="O2" s="43"/>
      <c r="P2" s="43"/>
      <c r="Q2" s="71"/>
      <c r="R2" s="41"/>
      <c r="S2" s="44"/>
      <c r="T2" s="44"/>
      <c r="U2" s="45"/>
      <c r="V2" s="46"/>
      <c r="W2" s="46"/>
      <c r="X2" s="47"/>
      <c r="Y2" s="47"/>
      <c r="Z2" s="47"/>
      <c r="AC2" s="47"/>
      <c r="AE2" s="49"/>
      <c r="AG2" s="49"/>
      <c r="AH2" s="49"/>
      <c r="AW2" s="130"/>
      <c r="AX2" s="130"/>
      <c r="BA2" s="46"/>
      <c r="BB2" s="46"/>
    </row>
    <row r="3" spans="1:55" s="48" customFormat="1" x14ac:dyDescent="0.2">
      <c r="A3" s="163" t="s">
        <v>603</v>
      </c>
      <c r="B3" s="39"/>
      <c r="C3" s="40"/>
      <c r="D3" s="41"/>
      <c r="E3" s="41"/>
      <c r="F3" s="41"/>
      <c r="G3" s="41"/>
      <c r="H3" s="42"/>
      <c r="I3" s="42"/>
      <c r="J3" s="42"/>
      <c r="K3" s="42"/>
      <c r="L3" s="43"/>
      <c r="M3" s="41"/>
      <c r="N3" s="41"/>
      <c r="O3" s="43"/>
      <c r="P3" s="43"/>
      <c r="Q3" s="71"/>
      <c r="R3" s="41"/>
      <c r="S3" s="44"/>
      <c r="T3" s="44"/>
      <c r="U3" s="45"/>
      <c r="V3" s="46"/>
      <c r="W3" s="46"/>
      <c r="X3" s="47"/>
      <c r="Y3" s="47"/>
      <c r="Z3" s="47"/>
      <c r="AC3" s="47"/>
      <c r="AE3" s="49"/>
      <c r="AG3" s="49"/>
      <c r="AH3" s="49"/>
      <c r="AW3" s="130"/>
      <c r="AX3" s="130"/>
      <c r="BA3" s="46"/>
      <c r="BB3" s="46"/>
    </row>
    <row r="4" spans="1:55" x14ac:dyDescent="0.2">
      <c r="A4" s="7" t="s">
        <v>24</v>
      </c>
      <c r="B4" s="32"/>
      <c r="C4" s="33"/>
      <c r="F4" s="24"/>
      <c r="G4" s="24"/>
      <c r="H4" s="27"/>
      <c r="J4" s="27"/>
      <c r="M4" s="24"/>
      <c r="N4" s="24"/>
      <c r="Q4" s="50"/>
      <c r="R4" s="24"/>
      <c r="S4" s="29"/>
      <c r="U4" s="30"/>
      <c r="V4" s="34"/>
      <c r="W4" s="34"/>
      <c r="X4" s="35"/>
      <c r="Y4" s="2"/>
      <c r="AA4" s="6"/>
      <c r="AH4" s="7" t="s">
        <v>25</v>
      </c>
    </row>
    <row r="5" spans="1:55" s="17" customFormat="1" ht="48.75" customHeight="1" x14ac:dyDescent="0.2">
      <c r="A5" s="8" t="s">
        <v>16</v>
      </c>
      <c r="B5" s="16" t="s">
        <v>17</v>
      </c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9" t="s">
        <v>5</v>
      </c>
      <c r="I5" s="9" t="s">
        <v>31</v>
      </c>
      <c r="J5" s="11" t="s">
        <v>26</v>
      </c>
      <c r="K5" s="37" t="s">
        <v>7</v>
      </c>
      <c r="L5" s="11" t="s">
        <v>37</v>
      </c>
      <c r="M5" s="11" t="s">
        <v>27</v>
      </c>
      <c r="N5" s="37" t="s">
        <v>8</v>
      </c>
      <c r="O5" s="11" t="s">
        <v>38</v>
      </c>
      <c r="P5" s="12" t="s">
        <v>28</v>
      </c>
      <c r="Q5" s="8" t="s">
        <v>29</v>
      </c>
      <c r="R5" s="13" t="s">
        <v>30</v>
      </c>
      <c r="S5" s="13" t="s">
        <v>18</v>
      </c>
      <c r="T5" s="13" t="s">
        <v>19</v>
      </c>
      <c r="U5" s="13" t="s">
        <v>45</v>
      </c>
      <c r="V5" s="10" t="s">
        <v>601</v>
      </c>
      <c r="W5" s="10" t="s">
        <v>602</v>
      </c>
      <c r="X5" s="10" t="s">
        <v>32</v>
      </c>
      <c r="Y5" s="10" t="s">
        <v>11</v>
      </c>
      <c r="Z5" s="10" t="s">
        <v>6</v>
      </c>
      <c r="AA5" s="14" t="s">
        <v>23</v>
      </c>
      <c r="AB5" s="10" t="s">
        <v>33</v>
      </c>
      <c r="AC5" s="10" t="s">
        <v>40</v>
      </c>
      <c r="AE5" s="1" t="s">
        <v>20</v>
      </c>
      <c r="AF5" s="1" t="s">
        <v>21</v>
      </c>
      <c r="AG5" s="99"/>
      <c r="AH5" s="103" t="s">
        <v>0</v>
      </c>
      <c r="AI5" s="103" t="s">
        <v>1</v>
      </c>
      <c r="AJ5" s="103" t="s">
        <v>2</v>
      </c>
      <c r="AK5" s="103" t="s">
        <v>3</v>
      </c>
      <c r="AL5" s="103" t="s">
        <v>4</v>
      </c>
      <c r="AM5" s="104" t="s">
        <v>5</v>
      </c>
      <c r="AN5" s="104" t="s">
        <v>31</v>
      </c>
      <c r="AO5" s="105" t="s">
        <v>39</v>
      </c>
      <c r="AP5" s="102" t="s">
        <v>7</v>
      </c>
      <c r="AQ5" s="11" t="s">
        <v>37</v>
      </c>
      <c r="AR5" s="11" t="s">
        <v>27</v>
      </c>
      <c r="AS5" s="37" t="s">
        <v>8</v>
      </c>
      <c r="AT5" s="11" t="s">
        <v>38</v>
      </c>
      <c r="AU5" s="106" t="s">
        <v>28</v>
      </c>
      <c r="AV5" s="107" t="s">
        <v>29</v>
      </c>
      <c r="AW5" s="108" t="s">
        <v>30</v>
      </c>
      <c r="AX5" s="108" t="s">
        <v>518</v>
      </c>
      <c r="AY5" s="109" t="s">
        <v>22</v>
      </c>
      <c r="AZ5" s="108" t="s">
        <v>41</v>
      </c>
      <c r="BA5" s="108" t="s">
        <v>46</v>
      </c>
      <c r="BB5" s="103" t="s">
        <v>601</v>
      </c>
      <c r="BC5" s="103" t="s">
        <v>11</v>
      </c>
    </row>
    <row r="6" spans="1:55" s="57" customFormat="1" ht="11.25" x14ac:dyDescent="0.2">
      <c r="A6" s="4" t="s">
        <v>54</v>
      </c>
      <c r="B6" s="74">
        <f t="shared" ref="B6:B69" si="0">DATE(C6,D6,E6)+TIME(F6,G6,H6)</f>
        <v>44562.223680555559</v>
      </c>
      <c r="C6" s="75">
        <v>2022</v>
      </c>
      <c r="D6" s="75">
        <v>1</v>
      </c>
      <c r="E6" s="75">
        <v>1</v>
      </c>
      <c r="F6" s="75">
        <v>5</v>
      </c>
      <c r="G6" s="75">
        <v>22</v>
      </c>
      <c r="H6" s="76">
        <v>6.1</v>
      </c>
      <c r="I6" s="77">
        <v>0.4</v>
      </c>
      <c r="J6" s="78">
        <v>61.53</v>
      </c>
      <c r="K6" s="77">
        <v>1.9</v>
      </c>
      <c r="L6" s="86">
        <v>0.02</v>
      </c>
      <c r="M6" s="78">
        <v>148.09</v>
      </c>
      <c r="N6" s="77">
        <v>2.6</v>
      </c>
      <c r="O6" s="86">
        <v>0.05</v>
      </c>
      <c r="P6" s="79">
        <v>0</v>
      </c>
      <c r="Q6" s="80"/>
      <c r="R6" s="81">
        <v>7.3</v>
      </c>
      <c r="S6" s="18">
        <f t="shared" ref="S6:S69" si="1">(R6-4)/1.8</f>
        <v>1.8333333333333333</v>
      </c>
      <c r="T6" s="123">
        <v>1.8</v>
      </c>
      <c r="U6" s="82">
        <v>7</v>
      </c>
      <c r="V6" s="84" t="s">
        <v>14</v>
      </c>
      <c r="W6" s="84"/>
      <c r="X6" s="60" t="s">
        <v>10</v>
      </c>
      <c r="Y6" s="3" t="s">
        <v>34</v>
      </c>
      <c r="Z6" s="60" t="s">
        <v>13</v>
      </c>
      <c r="AA6" s="85"/>
      <c r="AB6" s="60"/>
      <c r="AC6" s="83"/>
      <c r="AE6" s="60"/>
      <c r="AF6" s="5">
        <f>POWER(10,11.8+1.5*T6)</f>
        <v>316227766016839.06</v>
      </c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</row>
    <row r="7" spans="1:55" s="57" customFormat="1" ht="11.25" x14ac:dyDescent="0.2">
      <c r="A7" s="4" t="s">
        <v>55</v>
      </c>
      <c r="B7" s="74">
        <f t="shared" si="0"/>
        <v>44562.912685185183</v>
      </c>
      <c r="C7" s="79">
        <v>2022</v>
      </c>
      <c r="D7" s="79">
        <v>1</v>
      </c>
      <c r="E7" s="79">
        <v>1</v>
      </c>
      <c r="F7" s="79">
        <v>21</v>
      </c>
      <c r="G7" s="79">
        <v>54</v>
      </c>
      <c r="H7" s="77">
        <v>16.399999999999999</v>
      </c>
      <c r="I7" s="77">
        <v>1.6</v>
      </c>
      <c r="J7" s="86">
        <v>63.4</v>
      </c>
      <c r="K7" s="77">
        <v>6.3</v>
      </c>
      <c r="L7" s="86">
        <v>0.06</v>
      </c>
      <c r="M7" s="86">
        <v>146.41</v>
      </c>
      <c r="N7" s="87">
        <v>6.6</v>
      </c>
      <c r="O7" s="86">
        <v>0.13</v>
      </c>
      <c r="P7" s="79">
        <v>13</v>
      </c>
      <c r="Q7" s="83">
        <v>10</v>
      </c>
      <c r="R7" s="59">
        <v>7.6</v>
      </c>
      <c r="S7" s="18">
        <f t="shared" si="1"/>
        <v>1.9999999999999998</v>
      </c>
      <c r="T7" s="124">
        <v>2</v>
      </c>
      <c r="U7" s="82">
        <v>4</v>
      </c>
      <c r="V7" s="84" t="s">
        <v>14</v>
      </c>
      <c r="W7" s="82"/>
      <c r="X7" s="60"/>
      <c r="Y7" s="3" t="s">
        <v>34</v>
      </c>
      <c r="Z7" s="88"/>
      <c r="AA7" s="60"/>
      <c r="AB7" s="82">
        <v>2</v>
      </c>
      <c r="AC7" s="88"/>
      <c r="AE7" s="5">
        <f>POWER(10,11.8+1.5*T7)</f>
        <v>630957344480198.25</v>
      </c>
      <c r="AF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</row>
    <row r="8" spans="1:55" s="57" customFormat="1" ht="11.25" x14ac:dyDescent="0.2">
      <c r="A8" s="4" t="s">
        <v>56</v>
      </c>
      <c r="B8" s="74">
        <f t="shared" si="0"/>
        <v>44564.021655092591</v>
      </c>
      <c r="C8" s="79">
        <v>2022</v>
      </c>
      <c r="D8" s="79">
        <v>1</v>
      </c>
      <c r="E8" s="79">
        <v>3</v>
      </c>
      <c r="F8" s="79">
        <v>0</v>
      </c>
      <c r="G8" s="79">
        <v>31</v>
      </c>
      <c r="H8" s="77">
        <v>11.4</v>
      </c>
      <c r="I8" s="77">
        <v>0.6</v>
      </c>
      <c r="J8" s="86">
        <v>60.12</v>
      </c>
      <c r="K8" s="77">
        <v>2.5</v>
      </c>
      <c r="L8" s="86">
        <v>0.02</v>
      </c>
      <c r="M8" s="86">
        <v>152.05000000000001</v>
      </c>
      <c r="N8" s="87">
        <v>2.1</v>
      </c>
      <c r="O8" s="86">
        <v>0.04</v>
      </c>
      <c r="P8" s="79">
        <v>0</v>
      </c>
      <c r="Q8" s="83" t="s">
        <v>42</v>
      </c>
      <c r="R8" s="59">
        <v>7.6</v>
      </c>
      <c r="S8" s="18">
        <f t="shared" si="1"/>
        <v>1.9999999999999998</v>
      </c>
      <c r="T8" s="124">
        <v>2</v>
      </c>
      <c r="U8" s="82">
        <v>3</v>
      </c>
      <c r="V8" s="84" t="s">
        <v>14</v>
      </c>
      <c r="W8" s="82"/>
      <c r="X8" s="60"/>
      <c r="Y8" s="3" t="s">
        <v>34</v>
      </c>
      <c r="Z8" s="88"/>
      <c r="AA8" s="60"/>
      <c r="AB8" s="82">
        <v>2</v>
      </c>
      <c r="AC8" s="88"/>
      <c r="AE8" s="5">
        <f>POWER(10,11.8+1.5*T8)</f>
        <v>630957344480198.25</v>
      </c>
      <c r="AF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</row>
    <row r="9" spans="1:55" s="57" customFormat="1" ht="11.25" x14ac:dyDescent="0.2">
      <c r="A9" s="4" t="s">
        <v>57</v>
      </c>
      <c r="B9" s="74">
        <f t="shared" si="0"/>
        <v>44564.135729166665</v>
      </c>
      <c r="C9" s="79">
        <v>2022</v>
      </c>
      <c r="D9" s="79">
        <v>1</v>
      </c>
      <c r="E9" s="79">
        <v>3</v>
      </c>
      <c r="F9" s="79">
        <v>3</v>
      </c>
      <c r="G9" s="79">
        <v>15</v>
      </c>
      <c r="H9" s="77">
        <v>27.5</v>
      </c>
      <c r="I9" s="77">
        <v>0.7</v>
      </c>
      <c r="J9" s="86">
        <v>63.46</v>
      </c>
      <c r="K9" s="77">
        <v>2.9</v>
      </c>
      <c r="L9" s="86">
        <v>0.03</v>
      </c>
      <c r="M9" s="86">
        <v>146.13999999999999</v>
      </c>
      <c r="N9" s="87">
        <v>2.5</v>
      </c>
      <c r="O9" s="86">
        <v>0.05</v>
      </c>
      <c r="P9" s="79">
        <v>0</v>
      </c>
      <c r="Q9" s="83" t="s">
        <v>42</v>
      </c>
      <c r="R9" s="59">
        <v>7.1</v>
      </c>
      <c r="S9" s="18">
        <f t="shared" si="1"/>
        <v>1.7222222222222219</v>
      </c>
      <c r="T9" s="124">
        <v>1.7</v>
      </c>
      <c r="U9" s="82">
        <v>4</v>
      </c>
      <c r="V9" s="84" t="s">
        <v>14</v>
      </c>
      <c r="W9" s="82"/>
      <c r="X9" s="60"/>
      <c r="Y9" s="3" t="s">
        <v>34</v>
      </c>
      <c r="Z9" s="88"/>
      <c r="AA9" s="60"/>
      <c r="AB9" s="82">
        <v>2</v>
      </c>
      <c r="AC9" s="88"/>
      <c r="AE9" s="5">
        <f>POWER(10,11.8+1.5*T9)</f>
        <v>223872113856835.09</v>
      </c>
      <c r="AF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</row>
    <row r="10" spans="1:55" s="57" customFormat="1" ht="11.25" x14ac:dyDescent="0.2">
      <c r="A10" s="4" t="s">
        <v>58</v>
      </c>
      <c r="B10" s="74">
        <f t="shared" si="0"/>
        <v>44564.184351851851</v>
      </c>
      <c r="C10" s="75">
        <v>2022</v>
      </c>
      <c r="D10" s="75">
        <v>1</v>
      </c>
      <c r="E10" s="75">
        <v>3</v>
      </c>
      <c r="F10" s="75">
        <v>4</v>
      </c>
      <c r="G10" s="75">
        <v>25</v>
      </c>
      <c r="H10" s="76">
        <v>28.6</v>
      </c>
      <c r="I10" s="77">
        <v>1.5</v>
      </c>
      <c r="J10" s="78">
        <v>61.48</v>
      </c>
      <c r="K10" s="77">
        <v>6.7</v>
      </c>
      <c r="L10" s="86">
        <v>0.06</v>
      </c>
      <c r="M10" s="78">
        <v>147.97</v>
      </c>
      <c r="N10" s="77">
        <v>5.2</v>
      </c>
      <c r="O10" s="86">
        <v>0.1</v>
      </c>
      <c r="P10" s="79">
        <v>0</v>
      </c>
      <c r="Q10" s="80"/>
      <c r="R10" s="81">
        <v>7</v>
      </c>
      <c r="S10" s="18">
        <f t="shared" si="1"/>
        <v>1.6666666666666665</v>
      </c>
      <c r="T10" s="123">
        <v>1.7</v>
      </c>
      <c r="U10" s="82">
        <v>3</v>
      </c>
      <c r="V10" s="84" t="s">
        <v>14</v>
      </c>
      <c r="W10" s="84"/>
      <c r="X10" s="60" t="s">
        <v>10</v>
      </c>
      <c r="Y10" s="3" t="s">
        <v>34</v>
      </c>
      <c r="Z10" s="60" t="s">
        <v>13</v>
      </c>
      <c r="AA10" s="85"/>
      <c r="AB10" s="60"/>
      <c r="AC10" s="83"/>
      <c r="AE10" s="60"/>
      <c r="AF10" s="5">
        <f>POWER(10,11.8+1.5*T10)</f>
        <v>223872113856835.09</v>
      </c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</row>
    <row r="11" spans="1:55" s="57" customFormat="1" ht="11.25" x14ac:dyDescent="0.2">
      <c r="A11" s="4" t="s">
        <v>59</v>
      </c>
      <c r="B11" s="74">
        <f t="shared" si="0"/>
        <v>44564.403622685182</v>
      </c>
      <c r="C11" s="79">
        <v>2022</v>
      </c>
      <c r="D11" s="79">
        <v>1</v>
      </c>
      <c r="E11" s="79">
        <v>3</v>
      </c>
      <c r="F11" s="79">
        <v>9</v>
      </c>
      <c r="G11" s="79">
        <v>41</v>
      </c>
      <c r="H11" s="77">
        <v>13</v>
      </c>
      <c r="I11" s="77">
        <v>0.7</v>
      </c>
      <c r="J11" s="86">
        <v>60.01</v>
      </c>
      <c r="K11" s="77">
        <v>3.3</v>
      </c>
      <c r="L11" s="86">
        <v>0.03</v>
      </c>
      <c r="M11" s="86">
        <v>152.91</v>
      </c>
      <c r="N11" s="87">
        <v>3.4</v>
      </c>
      <c r="O11" s="86">
        <v>0.06</v>
      </c>
      <c r="P11" s="79">
        <v>0</v>
      </c>
      <c r="Q11" s="83" t="s">
        <v>42</v>
      </c>
      <c r="R11" s="59">
        <v>8.1</v>
      </c>
      <c r="S11" s="18">
        <f t="shared" si="1"/>
        <v>2.2777777777777777</v>
      </c>
      <c r="T11" s="124">
        <v>2.2999999999999998</v>
      </c>
      <c r="U11" s="82">
        <v>8</v>
      </c>
      <c r="V11" s="84" t="s">
        <v>14</v>
      </c>
      <c r="W11" s="82"/>
      <c r="X11" s="60"/>
      <c r="Y11" s="3" t="s">
        <v>34</v>
      </c>
      <c r="Z11" s="88"/>
      <c r="AA11" s="60"/>
      <c r="AB11" s="82">
        <v>2</v>
      </c>
      <c r="AC11" s="88"/>
      <c r="AE11" s="5">
        <f>POWER(10,11.8+1.5*T11)</f>
        <v>1778279410038929</v>
      </c>
      <c r="AF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</row>
    <row r="12" spans="1:55" s="57" customFormat="1" ht="11.25" customHeight="1" x14ac:dyDescent="0.2">
      <c r="A12" s="4" t="s">
        <v>60</v>
      </c>
      <c r="B12" s="74">
        <f t="shared" si="0"/>
        <v>44565.909791666665</v>
      </c>
      <c r="C12" s="79">
        <v>2022</v>
      </c>
      <c r="D12" s="79">
        <v>1</v>
      </c>
      <c r="E12" s="79">
        <v>4</v>
      </c>
      <c r="F12" s="79">
        <v>21</v>
      </c>
      <c r="G12" s="79">
        <v>50</v>
      </c>
      <c r="H12" s="77">
        <v>6.6</v>
      </c>
      <c r="I12" s="77">
        <v>0.6</v>
      </c>
      <c r="J12" s="86">
        <v>63.28</v>
      </c>
      <c r="K12" s="77">
        <v>2.1</v>
      </c>
      <c r="L12" s="86">
        <v>0.02</v>
      </c>
      <c r="M12" s="86">
        <v>145.86000000000001</v>
      </c>
      <c r="N12" s="87">
        <v>1.8</v>
      </c>
      <c r="O12" s="86">
        <v>0.04</v>
      </c>
      <c r="P12" s="79">
        <v>33</v>
      </c>
      <c r="Q12" s="83" t="s">
        <v>42</v>
      </c>
      <c r="R12" s="59">
        <v>7</v>
      </c>
      <c r="S12" s="18">
        <f t="shared" si="1"/>
        <v>1.6666666666666665</v>
      </c>
      <c r="T12" s="124">
        <v>1.7</v>
      </c>
      <c r="U12" s="82">
        <v>2</v>
      </c>
      <c r="V12" s="84" t="s">
        <v>14</v>
      </c>
      <c r="W12" s="82"/>
      <c r="X12" s="60"/>
      <c r="Y12" s="3" t="s">
        <v>34</v>
      </c>
      <c r="Z12" s="88"/>
      <c r="AA12" s="60"/>
      <c r="AB12" s="82">
        <v>2</v>
      </c>
      <c r="AC12" s="88"/>
      <c r="AE12" s="5">
        <f>POWER(10,11.8+1.5*T12)</f>
        <v>223872113856835.09</v>
      </c>
      <c r="AF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</row>
    <row r="13" spans="1:55" s="57" customFormat="1" ht="11.25" x14ac:dyDescent="0.2">
      <c r="A13" s="4" t="s">
        <v>61</v>
      </c>
      <c r="B13" s="74">
        <f t="shared" si="0"/>
        <v>44566.102754629632</v>
      </c>
      <c r="C13" s="75">
        <v>2022</v>
      </c>
      <c r="D13" s="75">
        <v>1</v>
      </c>
      <c r="E13" s="75">
        <v>5</v>
      </c>
      <c r="F13" s="75">
        <v>2</v>
      </c>
      <c r="G13" s="75">
        <v>27</v>
      </c>
      <c r="H13" s="76">
        <v>58.6</v>
      </c>
      <c r="I13" s="77">
        <v>0.7</v>
      </c>
      <c r="J13" s="78">
        <v>61.63</v>
      </c>
      <c r="K13" s="77">
        <v>2.7</v>
      </c>
      <c r="L13" s="86">
        <v>0.02</v>
      </c>
      <c r="M13" s="78">
        <v>147.9</v>
      </c>
      <c r="N13" s="77">
        <v>4.5</v>
      </c>
      <c r="O13" s="86">
        <v>0.09</v>
      </c>
      <c r="P13" s="79">
        <v>0</v>
      </c>
      <c r="Q13" s="80"/>
      <c r="R13" s="81">
        <v>7</v>
      </c>
      <c r="S13" s="18">
        <f t="shared" si="1"/>
        <v>1.6666666666666665</v>
      </c>
      <c r="T13" s="123">
        <v>1.7</v>
      </c>
      <c r="U13" s="82">
        <v>3</v>
      </c>
      <c r="V13" s="84" t="s">
        <v>14</v>
      </c>
      <c r="W13" s="84"/>
      <c r="X13" s="60" t="s">
        <v>9</v>
      </c>
      <c r="Y13" s="3" t="s">
        <v>34</v>
      </c>
      <c r="Z13" s="60" t="s">
        <v>13</v>
      </c>
      <c r="AA13" s="85"/>
      <c r="AB13" s="60"/>
      <c r="AC13" s="83"/>
      <c r="AE13" s="60"/>
      <c r="AF13" s="5">
        <f>POWER(10,11.8+1.5*T13)</f>
        <v>223872113856835.09</v>
      </c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</row>
    <row r="14" spans="1:55" s="57" customFormat="1" ht="11.25" x14ac:dyDescent="0.2">
      <c r="A14" s="4" t="s">
        <v>62</v>
      </c>
      <c r="B14" s="74">
        <f t="shared" si="0"/>
        <v>44568.078321759262</v>
      </c>
      <c r="C14" s="75">
        <v>2022</v>
      </c>
      <c r="D14" s="75">
        <v>1</v>
      </c>
      <c r="E14" s="75">
        <v>7</v>
      </c>
      <c r="F14" s="75">
        <v>1</v>
      </c>
      <c r="G14" s="75">
        <v>52</v>
      </c>
      <c r="H14" s="76">
        <v>47.8</v>
      </c>
      <c r="I14" s="77">
        <v>1.9</v>
      </c>
      <c r="J14" s="78">
        <v>63.45</v>
      </c>
      <c r="K14" s="77">
        <v>6.2</v>
      </c>
      <c r="L14" s="86">
        <v>0.06</v>
      </c>
      <c r="M14" s="78">
        <v>146.71</v>
      </c>
      <c r="N14" s="77">
        <v>8.6</v>
      </c>
      <c r="O14" s="86">
        <v>0.17</v>
      </c>
      <c r="P14" s="79">
        <v>0</v>
      </c>
      <c r="Q14" s="80"/>
      <c r="R14" s="81">
        <v>7.9</v>
      </c>
      <c r="S14" s="18">
        <f t="shared" si="1"/>
        <v>2.166666666666667</v>
      </c>
      <c r="T14" s="123">
        <v>2.2000000000000002</v>
      </c>
      <c r="U14" s="82">
        <v>5</v>
      </c>
      <c r="V14" s="84" t="s">
        <v>14</v>
      </c>
      <c r="W14" s="84"/>
      <c r="X14" s="60" t="s">
        <v>597</v>
      </c>
      <c r="Y14" s="3" t="s">
        <v>34</v>
      </c>
      <c r="Z14" s="60" t="s">
        <v>13</v>
      </c>
      <c r="AA14" s="85"/>
      <c r="AB14" s="60"/>
      <c r="AC14" s="83" t="s">
        <v>519</v>
      </c>
      <c r="AE14" s="60"/>
      <c r="AF14" s="5">
        <f>POWER(10,11.8+1.5*T14)</f>
        <v>1258925411794173.5</v>
      </c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</row>
    <row r="15" spans="1:55" s="57" customFormat="1" ht="11.25" x14ac:dyDescent="0.2">
      <c r="A15" s="4" t="s">
        <v>63</v>
      </c>
      <c r="B15" s="74">
        <f t="shared" si="0"/>
        <v>44569.198472222219</v>
      </c>
      <c r="C15" s="75">
        <v>2022</v>
      </c>
      <c r="D15" s="75">
        <v>1</v>
      </c>
      <c r="E15" s="75">
        <v>8</v>
      </c>
      <c r="F15" s="75">
        <v>4</v>
      </c>
      <c r="G15" s="75">
        <v>45</v>
      </c>
      <c r="H15" s="76">
        <v>48.8</v>
      </c>
      <c r="I15" s="77">
        <v>0.6</v>
      </c>
      <c r="J15" s="78">
        <v>61.54</v>
      </c>
      <c r="K15" s="77">
        <v>3.1</v>
      </c>
      <c r="L15" s="86">
        <v>0.03</v>
      </c>
      <c r="M15" s="78">
        <v>148.04</v>
      </c>
      <c r="N15" s="77">
        <v>3.7</v>
      </c>
      <c r="O15" s="86">
        <v>7.0000000000000007E-2</v>
      </c>
      <c r="P15" s="79">
        <v>0</v>
      </c>
      <c r="Q15" s="80"/>
      <c r="R15" s="81">
        <v>7.1</v>
      </c>
      <c r="S15" s="18">
        <f t="shared" si="1"/>
        <v>1.7222222222222219</v>
      </c>
      <c r="T15" s="123">
        <v>1.7</v>
      </c>
      <c r="U15" s="82">
        <v>5</v>
      </c>
      <c r="V15" s="84" t="s">
        <v>14</v>
      </c>
      <c r="W15" s="84"/>
      <c r="X15" s="60" t="s">
        <v>10</v>
      </c>
      <c r="Y15" s="3" t="s">
        <v>34</v>
      </c>
      <c r="Z15" s="60" t="s">
        <v>13</v>
      </c>
      <c r="AA15" s="85"/>
      <c r="AB15" s="60"/>
      <c r="AC15" s="83"/>
      <c r="AE15" s="60"/>
      <c r="AF15" s="5">
        <f>POWER(10,11.8+1.5*T15)</f>
        <v>223872113856835.09</v>
      </c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</row>
    <row r="16" spans="1:55" s="57" customFormat="1" ht="11.25" x14ac:dyDescent="0.2">
      <c r="A16" s="4" t="s">
        <v>64</v>
      </c>
      <c r="B16" s="74">
        <f t="shared" si="0"/>
        <v>44570.090671296297</v>
      </c>
      <c r="C16" s="75">
        <v>2022</v>
      </c>
      <c r="D16" s="75">
        <v>1</v>
      </c>
      <c r="E16" s="75">
        <v>9</v>
      </c>
      <c r="F16" s="75">
        <v>2</v>
      </c>
      <c r="G16" s="75">
        <v>10</v>
      </c>
      <c r="H16" s="76">
        <v>34.4</v>
      </c>
      <c r="I16" s="77">
        <v>0.9</v>
      </c>
      <c r="J16" s="78">
        <v>61.66</v>
      </c>
      <c r="K16" s="77">
        <v>3.9</v>
      </c>
      <c r="L16" s="86">
        <v>0.04</v>
      </c>
      <c r="M16" s="78">
        <v>147.91</v>
      </c>
      <c r="N16" s="77">
        <v>5.4</v>
      </c>
      <c r="O16" s="86">
        <v>0.1</v>
      </c>
      <c r="P16" s="79">
        <v>0</v>
      </c>
      <c r="Q16" s="80"/>
      <c r="R16" s="81">
        <v>7</v>
      </c>
      <c r="S16" s="18">
        <f t="shared" si="1"/>
        <v>1.6666666666666665</v>
      </c>
      <c r="T16" s="123">
        <v>1.7</v>
      </c>
      <c r="U16" s="82">
        <v>3</v>
      </c>
      <c r="V16" s="84" t="s">
        <v>14</v>
      </c>
      <c r="W16" s="84"/>
      <c r="X16" s="60" t="s">
        <v>9</v>
      </c>
      <c r="Y16" s="3" t="s">
        <v>34</v>
      </c>
      <c r="Z16" s="60" t="s">
        <v>13</v>
      </c>
      <c r="AA16" s="85"/>
      <c r="AB16" s="60"/>
      <c r="AC16" s="83"/>
      <c r="AE16" s="60"/>
      <c r="AF16" s="5">
        <f>POWER(10,11.8+1.5*T16)</f>
        <v>223872113856835.09</v>
      </c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</row>
    <row r="17" spans="1:55" s="57" customFormat="1" ht="11.25" x14ac:dyDescent="0.2">
      <c r="A17" s="4" t="s">
        <v>65</v>
      </c>
      <c r="B17" s="74">
        <f t="shared" si="0"/>
        <v>44570.11855324074</v>
      </c>
      <c r="C17" s="79">
        <v>2022</v>
      </c>
      <c r="D17" s="79">
        <v>1</v>
      </c>
      <c r="E17" s="79">
        <v>9</v>
      </c>
      <c r="F17" s="79">
        <v>2</v>
      </c>
      <c r="G17" s="79">
        <v>50</v>
      </c>
      <c r="H17" s="77">
        <v>43.8</v>
      </c>
      <c r="I17" s="77">
        <v>0.6</v>
      </c>
      <c r="J17" s="86">
        <v>63.3</v>
      </c>
      <c r="K17" s="77">
        <v>3.6</v>
      </c>
      <c r="L17" s="86">
        <v>0.03</v>
      </c>
      <c r="M17" s="86">
        <v>152.11000000000001</v>
      </c>
      <c r="N17" s="87">
        <v>1.6</v>
      </c>
      <c r="O17" s="86">
        <v>0.03</v>
      </c>
      <c r="P17" s="79">
        <v>32</v>
      </c>
      <c r="Q17" s="83">
        <v>3</v>
      </c>
      <c r="R17" s="59">
        <v>7.5</v>
      </c>
      <c r="S17" s="18">
        <f t="shared" si="1"/>
        <v>1.9444444444444444</v>
      </c>
      <c r="T17" s="124">
        <v>1.9</v>
      </c>
      <c r="U17" s="82">
        <v>4</v>
      </c>
      <c r="V17" s="84" t="s">
        <v>14</v>
      </c>
      <c r="W17" s="82"/>
      <c r="X17" s="60"/>
      <c r="Y17" s="3" t="s">
        <v>34</v>
      </c>
      <c r="Z17" s="88"/>
      <c r="AA17" s="60"/>
      <c r="AB17" s="82">
        <v>2</v>
      </c>
      <c r="AC17" s="88"/>
      <c r="AE17" s="5">
        <f>POWER(10,11.8+1.5*T17)</f>
        <v>446683592150964.06</v>
      </c>
      <c r="AF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</row>
    <row r="18" spans="1:55" s="57" customFormat="1" ht="11.25" x14ac:dyDescent="0.2">
      <c r="A18" s="4" t="s">
        <v>66</v>
      </c>
      <c r="B18" s="74">
        <f t="shared" si="0"/>
        <v>44570.2733912037</v>
      </c>
      <c r="C18" s="79">
        <v>2022</v>
      </c>
      <c r="D18" s="79">
        <v>1</v>
      </c>
      <c r="E18" s="79">
        <v>9</v>
      </c>
      <c r="F18" s="79">
        <v>6</v>
      </c>
      <c r="G18" s="79">
        <v>33</v>
      </c>
      <c r="H18" s="77">
        <v>41.5</v>
      </c>
      <c r="I18" s="77">
        <v>1.8</v>
      </c>
      <c r="J18" s="86">
        <v>59.68</v>
      </c>
      <c r="K18" s="77">
        <v>6</v>
      </c>
      <c r="L18" s="86">
        <v>0.05</v>
      </c>
      <c r="M18" s="86">
        <v>146.37</v>
      </c>
      <c r="N18" s="87">
        <v>7.2</v>
      </c>
      <c r="O18" s="86">
        <v>0.13</v>
      </c>
      <c r="P18" s="79">
        <v>33</v>
      </c>
      <c r="Q18" s="83" t="s">
        <v>42</v>
      </c>
      <c r="R18" s="59">
        <v>7.7</v>
      </c>
      <c r="S18" s="18">
        <f t="shared" si="1"/>
        <v>2.0555555555555558</v>
      </c>
      <c r="T18" s="124">
        <v>2.1</v>
      </c>
      <c r="U18" s="82">
        <v>8</v>
      </c>
      <c r="V18" s="84" t="s">
        <v>14</v>
      </c>
      <c r="W18" s="82"/>
      <c r="X18" s="60"/>
      <c r="Y18" s="3" t="s">
        <v>34</v>
      </c>
      <c r="Z18" s="88"/>
      <c r="AA18" s="60"/>
      <c r="AB18" s="82">
        <v>2</v>
      </c>
      <c r="AC18" s="88"/>
      <c r="AE18" s="5">
        <f>POWER(10,11.8+1.5*T18)</f>
        <v>891250938133751.25</v>
      </c>
      <c r="AF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</row>
    <row r="19" spans="1:55" s="57" customFormat="1" ht="11.25" x14ac:dyDescent="0.2">
      <c r="A19" s="4" t="s">
        <v>67</v>
      </c>
      <c r="B19" s="74">
        <f t="shared" si="0"/>
        <v>44571.43409722222</v>
      </c>
      <c r="C19" s="79">
        <v>2022</v>
      </c>
      <c r="D19" s="79">
        <v>1</v>
      </c>
      <c r="E19" s="79">
        <v>10</v>
      </c>
      <c r="F19" s="79">
        <v>10</v>
      </c>
      <c r="G19" s="79">
        <v>25</v>
      </c>
      <c r="H19" s="77">
        <v>6.7</v>
      </c>
      <c r="I19" s="77">
        <v>0.6</v>
      </c>
      <c r="J19" s="86">
        <v>61.02</v>
      </c>
      <c r="K19" s="77">
        <v>2.1</v>
      </c>
      <c r="L19" s="86">
        <v>0.02</v>
      </c>
      <c r="M19" s="86">
        <v>155.52000000000001</v>
      </c>
      <c r="N19" s="87">
        <v>2.4</v>
      </c>
      <c r="O19" s="86">
        <v>0.04</v>
      </c>
      <c r="P19" s="79">
        <v>33</v>
      </c>
      <c r="Q19" s="83" t="s">
        <v>42</v>
      </c>
      <c r="R19" s="59">
        <v>7.3</v>
      </c>
      <c r="S19" s="18">
        <f t="shared" si="1"/>
        <v>1.8333333333333333</v>
      </c>
      <c r="T19" s="124">
        <v>1.8</v>
      </c>
      <c r="U19" s="82">
        <v>2</v>
      </c>
      <c r="V19" s="84" t="s">
        <v>14</v>
      </c>
      <c r="W19" s="82"/>
      <c r="X19" s="60"/>
      <c r="Y19" s="3" t="s">
        <v>34</v>
      </c>
      <c r="Z19" s="88"/>
      <c r="AA19" s="60"/>
      <c r="AB19" s="82">
        <v>2</v>
      </c>
      <c r="AC19" s="88"/>
      <c r="AE19" s="5">
        <f>POWER(10,11.8+1.5*T19)</f>
        <v>316227766016839.06</v>
      </c>
      <c r="AF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</row>
    <row r="20" spans="1:55" s="57" customFormat="1" ht="11.25" x14ac:dyDescent="0.2">
      <c r="A20" s="4" t="s">
        <v>68</v>
      </c>
      <c r="B20" s="74">
        <f t="shared" si="0"/>
        <v>44572.102754629632</v>
      </c>
      <c r="C20" s="75">
        <v>2022</v>
      </c>
      <c r="D20" s="75">
        <v>1</v>
      </c>
      <c r="E20" s="75">
        <v>11</v>
      </c>
      <c r="F20" s="75">
        <v>2</v>
      </c>
      <c r="G20" s="75">
        <v>27</v>
      </c>
      <c r="H20" s="76">
        <v>58.6</v>
      </c>
      <c r="I20" s="77">
        <v>0.1</v>
      </c>
      <c r="J20" s="78">
        <v>63.47</v>
      </c>
      <c r="K20" s="77">
        <v>1.2</v>
      </c>
      <c r="L20" s="86">
        <v>0.01</v>
      </c>
      <c r="M20" s="78">
        <v>146.63999999999999</v>
      </c>
      <c r="N20" s="77">
        <v>1.3</v>
      </c>
      <c r="O20" s="86">
        <v>0.03</v>
      </c>
      <c r="P20" s="79">
        <v>0</v>
      </c>
      <c r="Q20" s="80"/>
      <c r="R20" s="81">
        <v>8.3000000000000007</v>
      </c>
      <c r="S20" s="18">
        <f t="shared" si="1"/>
        <v>2.3888888888888893</v>
      </c>
      <c r="T20" s="123">
        <v>2.4</v>
      </c>
      <c r="U20" s="82">
        <v>6</v>
      </c>
      <c r="V20" s="84" t="s">
        <v>14</v>
      </c>
      <c r="W20" s="84"/>
      <c r="X20" s="60" t="s">
        <v>597</v>
      </c>
      <c r="Y20" s="3" t="s">
        <v>34</v>
      </c>
      <c r="Z20" s="60" t="s">
        <v>13</v>
      </c>
      <c r="AA20" s="85"/>
      <c r="AB20" s="89"/>
      <c r="AC20" s="83" t="s">
        <v>523</v>
      </c>
      <c r="AE20" s="60"/>
      <c r="AF20" s="5">
        <f>POWER(10,11.8+1.5*T20)</f>
        <v>2511886431509585.5</v>
      </c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</row>
    <row r="21" spans="1:55" s="57" customFormat="1" ht="11.25" x14ac:dyDescent="0.2">
      <c r="A21" s="4" t="s">
        <v>69</v>
      </c>
      <c r="B21" s="74">
        <f t="shared" si="0"/>
        <v>44572.222534722219</v>
      </c>
      <c r="C21" s="75">
        <v>2022</v>
      </c>
      <c r="D21" s="75">
        <v>1</v>
      </c>
      <c r="E21" s="75">
        <v>11</v>
      </c>
      <c r="F21" s="75">
        <v>5</v>
      </c>
      <c r="G21" s="75">
        <v>20</v>
      </c>
      <c r="H21" s="76">
        <v>27.2</v>
      </c>
      <c r="I21" s="77">
        <v>1.8</v>
      </c>
      <c r="J21" s="78">
        <v>63.47</v>
      </c>
      <c r="K21" s="77">
        <v>6</v>
      </c>
      <c r="L21" s="86">
        <v>0.05</v>
      </c>
      <c r="M21" s="78">
        <v>146.62</v>
      </c>
      <c r="N21" s="77">
        <v>8</v>
      </c>
      <c r="O21" s="86">
        <v>0.16</v>
      </c>
      <c r="P21" s="79">
        <v>0</v>
      </c>
      <c r="Q21" s="80"/>
      <c r="R21" s="81">
        <v>7.1</v>
      </c>
      <c r="S21" s="18">
        <f t="shared" si="1"/>
        <v>1.7222222222222219</v>
      </c>
      <c r="T21" s="123">
        <v>1.7</v>
      </c>
      <c r="U21" s="82">
        <v>4</v>
      </c>
      <c r="V21" s="84" t="s">
        <v>14</v>
      </c>
      <c r="W21" s="84"/>
      <c r="X21" s="60" t="s">
        <v>597</v>
      </c>
      <c r="Y21" s="3" t="s">
        <v>34</v>
      </c>
      <c r="Z21" s="60" t="s">
        <v>13</v>
      </c>
      <c r="AA21" s="85"/>
      <c r="AB21" s="60"/>
      <c r="AC21" s="83"/>
      <c r="AE21" s="60"/>
      <c r="AF21" s="5">
        <f>POWER(10,11.8+1.5*T21)</f>
        <v>223872113856835.09</v>
      </c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</row>
    <row r="22" spans="1:55" s="57" customFormat="1" ht="11.25" x14ac:dyDescent="0.2">
      <c r="A22" s="4" t="s">
        <v>70</v>
      </c>
      <c r="B22" s="74">
        <f t="shared" si="0"/>
        <v>44574.442164351851</v>
      </c>
      <c r="C22" s="79">
        <v>2022</v>
      </c>
      <c r="D22" s="79">
        <v>1</v>
      </c>
      <c r="E22" s="79">
        <v>13</v>
      </c>
      <c r="F22" s="79">
        <v>10</v>
      </c>
      <c r="G22" s="79">
        <v>36</v>
      </c>
      <c r="H22" s="77">
        <v>43.8</v>
      </c>
      <c r="I22" s="77">
        <v>0.8</v>
      </c>
      <c r="J22" s="86">
        <v>59.51</v>
      </c>
      <c r="K22" s="77">
        <v>3.2</v>
      </c>
      <c r="L22" s="86">
        <v>0.03</v>
      </c>
      <c r="M22" s="86">
        <v>149.58000000000001</v>
      </c>
      <c r="N22" s="87">
        <v>1.4</v>
      </c>
      <c r="O22" s="86">
        <v>0.02</v>
      </c>
      <c r="P22" s="79">
        <v>29</v>
      </c>
      <c r="Q22" s="83">
        <v>10</v>
      </c>
      <c r="R22" s="59">
        <v>7</v>
      </c>
      <c r="S22" s="18">
        <f t="shared" si="1"/>
        <v>1.6666666666666665</v>
      </c>
      <c r="T22" s="124">
        <v>1.7</v>
      </c>
      <c r="U22" s="82">
        <v>5</v>
      </c>
      <c r="V22" s="84" t="s">
        <v>14</v>
      </c>
      <c r="W22" s="82"/>
      <c r="X22" s="60"/>
      <c r="Y22" s="3" t="s">
        <v>34</v>
      </c>
      <c r="Z22" s="88"/>
      <c r="AA22" s="60"/>
      <c r="AB22" s="82">
        <v>1</v>
      </c>
      <c r="AC22" s="88"/>
      <c r="AE22" s="5">
        <f>POWER(10,11.8+1.5*T22)</f>
        <v>223872113856835.09</v>
      </c>
      <c r="AF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</row>
    <row r="23" spans="1:55" s="57" customFormat="1" ht="11.25" x14ac:dyDescent="0.2">
      <c r="A23" s="4" t="s">
        <v>71</v>
      </c>
      <c r="B23" s="74">
        <f t="shared" si="0"/>
        <v>44575.015405092592</v>
      </c>
      <c r="C23" s="79">
        <v>2022</v>
      </c>
      <c r="D23" s="79">
        <v>1</v>
      </c>
      <c r="E23" s="79">
        <v>14</v>
      </c>
      <c r="F23" s="79">
        <v>0</v>
      </c>
      <c r="G23" s="79">
        <v>22</v>
      </c>
      <c r="H23" s="77">
        <v>11.2</v>
      </c>
      <c r="I23" s="77">
        <v>0.4</v>
      </c>
      <c r="J23" s="86">
        <v>60.23</v>
      </c>
      <c r="K23" s="77">
        <v>1.8</v>
      </c>
      <c r="L23" s="86">
        <v>0.02</v>
      </c>
      <c r="M23" s="86">
        <v>153.43</v>
      </c>
      <c r="N23" s="87">
        <v>1.7</v>
      </c>
      <c r="O23" s="86">
        <v>0.03</v>
      </c>
      <c r="P23" s="79">
        <v>16</v>
      </c>
      <c r="Q23" s="83">
        <v>12</v>
      </c>
      <c r="R23" s="59">
        <v>7.9</v>
      </c>
      <c r="S23" s="18">
        <f t="shared" si="1"/>
        <v>2.166666666666667</v>
      </c>
      <c r="T23" s="124">
        <v>2.2000000000000002</v>
      </c>
      <c r="U23" s="82">
        <v>10</v>
      </c>
      <c r="V23" s="84" t="s">
        <v>14</v>
      </c>
      <c r="W23" s="82"/>
      <c r="X23" s="60"/>
      <c r="Y23" s="3" t="s">
        <v>34</v>
      </c>
      <c r="Z23" s="88"/>
      <c r="AA23" s="60"/>
      <c r="AB23" s="82">
        <v>2</v>
      </c>
      <c r="AC23" s="88"/>
      <c r="AE23" s="5">
        <f>POWER(10,11.8+1.5*T23)</f>
        <v>1258925411794173.5</v>
      </c>
      <c r="AF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</row>
    <row r="24" spans="1:55" s="57" customFormat="1" ht="11.25" x14ac:dyDescent="0.2">
      <c r="A24" s="4" t="s">
        <v>72</v>
      </c>
      <c r="B24" s="74">
        <f t="shared" si="0"/>
        <v>44575.240243055552</v>
      </c>
      <c r="C24" s="75">
        <v>2022</v>
      </c>
      <c r="D24" s="75">
        <v>1</v>
      </c>
      <c r="E24" s="75">
        <v>14</v>
      </c>
      <c r="F24" s="75">
        <v>5</v>
      </c>
      <c r="G24" s="75">
        <v>45</v>
      </c>
      <c r="H24" s="76">
        <v>57.8</v>
      </c>
      <c r="I24" s="77">
        <v>0.5</v>
      </c>
      <c r="J24" s="78">
        <v>61.53</v>
      </c>
      <c r="K24" s="77">
        <v>2.2000000000000002</v>
      </c>
      <c r="L24" s="86">
        <v>0.02</v>
      </c>
      <c r="M24" s="78">
        <v>147.96</v>
      </c>
      <c r="N24" s="77">
        <v>3.4</v>
      </c>
      <c r="O24" s="86">
        <v>0.06</v>
      </c>
      <c r="P24" s="79">
        <v>0</v>
      </c>
      <c r="Q24" s="80"/>
      <c r="R24" s="81">
        <v>7.6</v>
      </c>
      <c r="S24" s="18">
        <f t="shared" si="1"/>
        <v>1.9999999999999998</v>
      </c>
      <c r="T24" s="123">
        <v>2</v>
      </c>
      <c r="U24" s="82">
        <v>7</v>
      </c>
      <c r="V24" s="84" t="s">
        <v>14</v>
      </c>
      <c r="W24" s="84"/>
      <c r="X24" s="60" t="s">
        <v>10</v>
      </c>
      <c r="Y24" s="3" t="s">
        <v>34</v>
      </c>
      <c r="Z24" s="60" t="s">
        <v>13</v>
      </c>
      <c r="AA24" s="85"/>
      <c r="AB24" s="60"/>
      <c r="AC24" s="83"/>
      <c r="AE24" s="60"/>
      <c r="AF24" s="5">
        <f>POWER(10,11.8+1.5*T24)</f>
        <v>630957344480198.25</v>
      </c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</row>
    <row r="25" spans="1:55" s="57" customFormat="1" ht="11.25" x14ac:dyDescent="0.2">
      <c r="A25" s="4" t="s">
        <v>73</v>
      </c>
      <c r="B25" s="74">
        <f t="shared" si="0"/>
        <v>44576.167060185187</v>
      </c>
      <c r="C25" s="75">
        <v>2022</v>
      </c>
      <c r="D25" s="75">
        <v>1</v>
      </c>
      <c r="E25" s="75">
        <v>15</v>
      </c>
      <c r="F25" s="75">
        <v>4</v>
      </c>
      <c r="G25" s="75">
        <v>0</v>
      </c>
      <c r="H25" s="76">
        <v>34.1</v>
      </c>
      <c r="I25" s="77">
        <v>0.4</v>
      </c>
      <c r="J25" s="78">
        <v>61.57</v>
      </c>
      <c r="K25" s="77">
        <v>2.1</v>
      </c>
      <c r="L25" s="86">
        <v>0.02</v>
      </c>
      <c r="M25" s="78">
        <v>148.12</v>
      </c>
      <c r="N25" s="77">
        <v>2.7</v>
      </c>
      <c r="O25" s="86">
        <v>0.05</v>
      </c>
      <c r="P25" s="79">
        <v>0</v>
      </c>
      <c r="Q25" s="80"/>
      <c r="R25" s="81">
        <v>7.4</v>
      </c>
      <c r="S25" s="18">
        <f t="shared" si="1"/>
        <v>1.8888888888888891</v>
      </c>
      <c r="T25" s="123">
        <v>1.9</v>
      </c>
      <c r="U25" s="82">
        <v>6</v>
      </c>
      <c r="V25" s="84" t="s">
        <v>14</v>
      </c>
      <c r="W25" s="84"/>
      <c r="X25" s="60" t="s">
        <v>10</v>
      </c>
      <c r="Y25" s="3" t="s">
        <v>34</v>
      </c>
      <c r="Z25" s="60" t="s">
        <v>13</v>
      </c>
      <c r="AA25" s="85"/>
      <c r="AB25" s="60"/>
      <c r="AC25" s="83"/>
      <c r="AE25" s="60"/>
      <c r="AF25" s="5">
        <f>POWER(10,11.8+1.5*T25)</f>
        <v>446683592150964.06</v>
      </c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</row>
    <row r="26" spans="1:55" s="57" customFormat="1" ht="11.25" x14ac:dyDescent="0.2">
      <c r="A26" s="4" t="s">
        <v>74</v>
      </c>
      <c r="B26" s="74">
        <f t="shared" si="0"/>
        <v>44577.083090277774</v>
      </c>
      <c r="C26" s="75">
        <v>2022</v>
      </c>
      <c r="D26" s="75">
        <v>1</v>
      </c>
      <c r="E26" s="75">
        <v>16</v>
      </c>
      <c r="F26" s="75">
        <v>1</v>
      </c>
      <c r="G26" s="75">
        <v>59</v>
      </c>
      <c r="H26" s="76">
        <v>39.4</v>
      </c>
      <c r="I26" s="77">
        <v>1.4</v>
      </c>
      <c r="J26" s="78">
        <v>63.5</v>
      </c>
      <c r="K26" s="77">
        <v>5</v>
      </c>
      <c r="L26" s="86">
        <v>0.05</v>
      </c>
      <c r="M26" s="78">
        <v>146.68</v>
      </c>
      <c r="N26" s="77">
        <v>6</v>
      </c>
      <c r="O26" s="86">
        <v>0.12</v>
      </c>
      <c r="P26" s="79">
        <v>0</v>
      </c>
      <c r="Q26" s="80"/>
      <c r="R26" s="81">
        <v>8</v>
      </c>
      <c r="S26" s="18">
        <f t="shared" si="1"/>
        <v>2.2222222222222223</v>
      </c>
      <c r="T26" s="123">
        <v>2.2000000000000002</v>
      </c>
      <c r="U26" s="82">
        <v>5</v>
      </c>
      <c r="V26" s="84" t="s">
        <v>14</v>
      </c>
      <c r="W26" s="84"/>
      <c r="X26" s="60" t="s">
        <v>597</v>
      </c>
      <c r="Y26" s="3" t="s">
        <v>34</v>
      </c>
      <c r="Z26" s="60" t="s">
        <v>13</v>
      </c>
      <c r="AA26" s="85"/>
      <c r="AB26" s="60"/>
      <c r="AC26" s="83" t="s">
        <v>520</v>
      </c>
      <c r="AE26" s="60"/>
      <c r="AF26" s="5">
        <f>POWER(10,11.8+1.5*T26)</f>
        <v>1258925411794173.5</v>
      </c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</row>
    <row r="27" spans="1:55" s="57" customFormat="1" ht="11.25" x14ac:dyDescent="0.2">
      <c r="A27" s="4" t="s">
        <v>75</v>
      </c>
      <c r="B27" s="74">
        <f t="shared" si="0"/>
        <v>44577.102453703701</v>
      </c>
      <c r="C27" s="75">
        <v>2022</v>
      </c>
      <c r="D27" s="75">
        <v>1</v>
      </c>
      <c r="E27" s="75">
        <v>16</v>
      </c>
      <c r="F27" s="75">
        <v>2</v>
      </c>
      <c r="G27" s="75">
        <v>27</v>
      </c>
      <c r="H27" s="76">
        <v>32.799999999999997</v>
      </c>
      <c r="I27" s="77">
        <v>0.8</v>
      </c>
      <c r="J27" s="78">
        <v>61.63</v>
      </c>
      <c r="K27" s="77">
        <v>3.1</v>
      </c>
      <c r="L27" s="86">
        <v>0.03</v>
      </c>
      <c r="M27" s="78">
        <v>147.91999999999999</v>
      </c>
      <c r="N27" s="77">
        <v>4.8</v>
      </c>
      <c r="O27" s="86">
        <v>0.09</v>
      </c>
      <c r="P27" s="79">
        <v>0</v>
      </c>
      <c r="Q27" s="80"/>
      <c r="R27" s="81">
        <v>7.2</v>
      </c>
      <c r="S27" s="18">
        <f t="shared" si="1"/>
        <v>1.7777777777777779</v>
      </c>
      <c r="T27" s="123">
        <v>1.8</v>
      </c>
      <c r="U27" s="82">
        <v>4</v>
      </c>
      <c r="V27" s="84" t="s">
        <v>14</v>
      </c>
      <c r="W27" s="84"/>
      <c r="X27" s="60" t="s">
        <v>9</v>
      </c>
      <c r="Y27" s="3" t="s">
        <v>34</v>
      </c>
      <c r="Z27" s="60" t="s">
        <v>13</v>
      </c>
      <c r="AA27" s="85"/>
      <c r="AB27" s="60"/>
      <c r="AC27" s="83"/>
      <c r="AE27" s="60"/>
      <c r="AF27" s="5">
        <f>POWER(10,11.8+1.5*T27)</f>
        <v>316227766016839.06</v>
      </c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</row>
    <row r="28" spans="1:55" s="57" customFormat="1" ht="11.25" x14ac:dyDescent="0.2">
      <c r="A28" s="4" t="s">
        <v>76</v>
      </c>
      <c r="B28" s="74">
        <f t="shared" si="0"/>
        <v>44578.269803240742</v>
      </c>
      <c r="C28" s="79">
        <v>2022</v>
      </c>
      <c r="D28" s="79">
        <v>1</v>
      </c>
      <c r="E28" s="79">
        <v>17</v>
      </c>
      <c r="F28" s="79">
        <v>6</v>
      </c>
      <c r="G28" s="79">
        <v>28</v>
      </c>
      <c r="H28" s="77">
        <v>31.8</v>
      </c>
      <c r="I28" s="77">
        <v>1.2</v>
      </c>
      <c r="J28" s="86">
        <v>61.76</v>
      </c>
      <c r="K28" s="77">
        <v>2.5</v>
      </c>
      <c r="L28" s="86">
        <v>0.02</v>
      </c>
      <c r="M28" s="86">
        <v>146.02000000000001</v>
      </c>
      <c r="N28" s="87">
        <v>6.4</v>
      </c>
      <c r="O28" s="86">
        <v>0.12</v>
      </c>
      <c r="P28" s="79">
        <v>32</v>
      </c>
      <c r="Q28" s="83">
        <v>9</v>
      </c>
      <c r="R28" s="59">
        <v>8.1</v>
      </c>
      <c r="S28" s="18">
        <f t="shared" si="1"/>
        <v>2.2777777777777777</v>
      </c>
      <c r="T28" s="124">
        <v>2.2999999999999998</v>
      </c>
      <c r="U28" s="82">
        <v>8</v>
      </c>
      <c r="V28" s="84" t="s">
        <v>14</v>
      </c>
      <c r="W28" s="82"/>
      <c r="X28" s="60"/>
      <c r="Y28" s="3" t="s">
        <v>34</v>
      </c>
      <c r="Z28" s="88"/>
      <c r="AA28" s="60"/>
      <c r="AB28" s="82">
        <v>2</v>
      </c>
      <c r="AC28" s="88"/>
      <c r="AE28" s="5">
        <f>POWER(10,11.8+1.5*T28)</f>
        <v>1778279410038929</v>
      </c>
      <c r="AF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</row>
    <row r="29" spans="1:55" s="57" customFormat="1" ht="11.25" x14ac:dyDescent="0.2">
      <c r="A29" s="4" t="s">
        <v>77</v>
      </c>
      <c r="B29" s="74">
        <f t="shared" si="0"/>
        <v>44579.162858796299</v>
      </c>
      <c r="C29" s="79">
        <v>2022</v>
      </c>
      <c r="D29" s="79">
        <v>1</v>
      </c>
      <c r="E29" s="79">
        <v>18</v>
      </c>
      <c r="F29" s="79">
        <v>3</v>
      </c>
      <c r="G29" s="79">
        <v>54</v>
      </c>
      <c r="H29" s="77">
        <v>31.5</v>
      </c>
      <c r="I29" s="77">
        <v>0.9</v>
      </c>
      <c r="J29" s="86">
        <v>63.66</v>
      </c>
      <c r="K29" s="77">
        <v>4.8</v>
      </c>
      <c r="L29" s="86">
        <v>0.04</v>
      </c>
      <c r="M29" s="86">
        <v>149.87</v>
      </c>
      <c r="N29" s="87">
        <v>2.1</v>
      </c>
      <c r="O29" s="86">
        <v>0.04</v>
      </c>
      <c r="P29" s="79">
        <v>0</v>
      </c>
      <c r="Q29" s="83" t="s">
        <v>42</v>
      </c>
      <c r="R29" s="59">
        <v>7.9</v>
      </c>
      <c r="S29" s="18">
        <f t="shared" si="1"/>
        <v>2.166666666666667</v>
      </c>
      <c r="T29" s="124">
        <v>2.2000000000000002</v>
      </c>
      <c r="U29" s="82">
        <v>6</v>
      </c>
      <c r="V29" s="84" t="s">
        <v>14</v>
      </c>
      <c r="W29" s="82"/>
      <c r="X29" s="60"/>
      <c r="Y29" s="3" t="s">
        <v>34</v>
      </c>
      <c r="Z29" s="88"/>
      <c r="AA29" s="60"/>
      <c r="AB29" s="82">
        <v>2</v>
      </c>
      <c r="AC29" s="88"/>
      <c r="AE29" s="5">
        <f>POWER(10,11.8+1.5*T29)</f>
        <v>1258925411794173.5</v>
      </c>
      <c r="AF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</row>
    <row r="30" spans="1:55" s="57" customFormat="1" ht="11.25" x14ac:dyDescent="0.2">
      <c r="A30" s="4" t="s">
        <v>78</v>
      </c>
      <c r="B30" s="74">
        <f t="shared" si="0"/>
        <v>44579.941574074073</v>
      </c>
      <c r="C30" s="79">
        <v>2022</v>
      </c>
      <c r="D30" s="79">
        <v>1</v>
      </c>
      <c r="E30" s="79">
        <v>18</v>
      </c>
      <c r="F30" s="79">
        <v>22</v>
      </c>
      <c r="G30" s="79">
        <v>35</v>
      </c>
      <c r="H30" s="77">
        <v>52.2</v>
      </c>
      <c r="I30" s="77">
        <v>0.5</v>
      </c>
      <c r="J30" s="86">
        <v>65.19</v>
      </c>
      <c r="K30" s="77">
        <v>5.4</v>
      </c>
      <c r="L30" s="86">
        <v>0.05</v>
      </c>
      <c r="M30" s="86">
        <v>-175.31</v>
      </c>
      <c r="N30" s="77">
        <v>3</v>
      </c>
      <c r="O30" s="86">
        <v>0.06</v>
      </c>
      <c r="P30" s="79">
        <v>0</v>
      </c>
      <c r="Q30" s="83" t="s">
        <v>42</v>
      </c>
      <c r="R30" s="59">
        <v>10.7</v>
      </c>
      <c r="S30" s="18">
        <f t="shared" si="1"/>
        <v>3.7222222222222219</v>
      </c>
      <c r="T30" s="124">
        <v>3.7</v>
      </c>
      <c r="U30" s="82">
        <v>3</v>
      </c>
      <c r="V30" s="84" t="s">
        <v>14</v>
      </c>
      <c r="W30" s="82"/>
      <c r="X30" s="60"/>
      <c r="Y30" s="3" t="s">
        <v>34</v>
      </c>
      <c r="Z30" s="88"/>
      <c r="AA30" s="60"/>
      <c r="AB30" s="82">
        <v>4</v>
      </c>
      <c r="AC30" s="88"/>
      <c r="AE30" s="5">
        <f>POWER(10,11.8+1.5*T30)</f>
        <v>2.2387211385683504E+17</v>
      </c>
      <c r="AF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</row>
    <row r="31" spans="1:55" s="57" customFormat="1" ht="11.25" x14ac:dyDescent="0.2">
      <c r="A31" s="4" t="s">
        <v>79</v>
      </c>
      <c r="B31" s="74">
        <f t="shared" si="0"/>
        <v>44581.033460648148</v>
      </c>
      <c r="C31" s="75">
        <v>2022</v>
      </c>
      <c r="D31" s="75">
        <v>1</v>
      </c>
      <c r="E31" s="75">
        <v>20</v>
      </c>
      <c r="F31" s="75">
        <v>0</v>
      </c>
      <c r="G31" s="75">
        <v>48</v>
      </c>
      <c r="H31" s="76">
        <v>11.1</v>
      </c>
      <c r="I31" s="77">
        <v>1.3</v>
      </c>
      <c r="J31" s="78">
        <v>63.47</v>
      </c>
      <c r="K31" s="77">
        <v>4.5</v>
      </c>
      <c r="L31" s="86">
        <v>0.04</v>
      </c>
      <c r="M31" s="78">
        <v>146.51</v>
      </c>
      <c r="N31" s="77">
        <v>6</v>
      </c>
      <c r="O31" s="86">
        <v>0.12</v>
      </c>
      <c r="P31" s="79">
        <v>0</v>
      </c>
      <c r="Q31" s="80"/>
      <c r="R31" s="81">
        <v>7.3</v>
      </c>
      <c r="S31" s="18">
        <f t="shared" si="1"/>
        <v>1.8333333333333333</v>
      </c>
      <c r="T31" s="123">
        <v>1.8</v>
      </c>
      <c r="U31" s="82">
        <v>4</v>
      </c>
      <c r="V31" s="84" t="s">
        <v>14</v>
      </c>
      <c r="W31" s="84"/>
      <c r="X31" s="60" t="s">
        <v>597</v>
      </c>
      <c r="Y31" s="3" t="s">
        <v>34</v>
      </c>
      <c r="Z31" s="60" t="s">
        <v>13</v>
      </c>
      <c r="AA31" s="85"/>
      <c r="AB31" s="60"/>
      <c r="AC31" s="83" t="s">
        <v>524</v>
      </c>
      <c r="AE31" s="60"/>
      <c r="AF31" s="5">
        <f>POWER(10,11.8+1.5*T31)</f>
        <v>316227766016839.06</v>
      </c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</row>
    <row r="32" spans="1:55" s="57" customFormat="1" ht="11.25" x14ac:dyDescent="0.2">
      <c r="A32" s="4" t="s">
        <v>80</v>
      </c>
      <c r="B32" s="74">
        <f t="shared" si="0"/>
        <v>44581.301388888889</v>
      </c>
      <c r="C32" s="79">
        <v>2022</v>
      </c>
      <c r="D32" s="79">
        <v>1</v>
      </c>
      <c r="E32" s="79">
        <v>20</v>
      </c>
      <c r="F32" s="79">
        <v>7</v>
      </c>
      <c r="G32" s="79">
        <v>14</v>
      </c>
      <c r="H32" s="77">
        <v>0.6</v>
      </c>
      <c r="I32" s="77">
        <v>0.4</v>
      </c>
      <c r="J32" s="86">
        <v>63.42</v>
      </c>
      <c r="K32" s="77">
        <v>2.5</v>
      </c>
      <c r="L32" s="86">
        <v>0.02</v>
      </c>
      <c r="M32" s="86">
        <v>158.41999999999999</v>
      </c>
      <c r="N32" s="87">
        <v>2.2000000000000002</v>
      </c>
      <c r="O32" s="86">
        <v>0.04</v>
      </c>
      <c r="P32" s="79">
        <v>0</v>
      </c>
      <c r="Q32" s="83" t="s">
        <v>42</v>
      </c>
      <c r="R32" s="59">
        <v>8.9</v>
      </c>
      <c r="S32" s="18">
        <f t="shared" si="1"/>
        <v>2.7222222222222223</v>
      </c>
      <c r="T32" s="124">
        <v>2.7</v>
      </c>
      <c r="U32" s="82">
        <v>8</v>
      </c>
      <c r="V32" s="84" t="s">
        <v>14</v>
      </c>
      <c r="W32" s="82"/>
      <c r="X32" s="60"/>
      <c r="Y32" s="3" t="s">
        <v>34</v>
      </c>
      <c r="Z32" s="88"/>
      <c r="AA32" s="60"/>
      <c r="AB32" s="82">
        <v>2</v>
      </c>
      <c r="AC32" s="88"/>
      <c r="AE32" s="5">
        <f>POWER(10,11.8+1.5*T32)</f>
        <v>7079457843841414</v>
      </c>
      <c r="AF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</row>
    <row r="33" spans="1:55" s="57" customFormat="1" ht="11.25" x14ac:dyDescent="0.2">
      <c r="A33" s="4" t="s">
        <v>81</v>
      </c>
      <c r="B33" s="74">
        <f t="shared" si="0"/>
        <v>44583.142337962963</v>
      </c>
      <c r="C33" s="79">
        <v>2022</v>
      </c>
      <c r="D33" s="79">
        <v>1</v>
      </c>
      <c r="E33" s="79">
        <v>22</v>
      </c>
      <c r="F33" s="79">
        <v>3</v>
      </c>
      <c r="G33" s="79">
        <v>24</v>
      </c>
      <c r="H33" s="77">
        <v>58.7</v>
      </c>
      <c r="I33" s="77">
        <v>0.6</v>
      </c>
      <c r="J33" s="86">
        <v>62</v>
      </c>
      <c r="K33" s="77">
        <v>1.7</v>
      </c>
      <c r="L33" s="86">
        <v>0.02</v>
      </c>
      <c r="M33" s="86">
        <v>153.63999999999999</v>
      </c>
      <c r="N33" s="87">
        <v>1.4</v>
      </c>
      <c r="O33" s="86">
        <v>0.03</v>
      </c>
      <c r="P33" s="79">
        <v>16</v>
      </c>
      <c r="Q33" s="83">
        <v>17</v>
      </c>
      <c r="R33" s="59">
        <v>7.6</v>
      </c>
      <c r="S33" s="18">
        <f t="shared" si="1"/>
        <v>1.9999999999999998</v>
      </c>
      <c r="T33" s="124">
        <v>2</v>
      </c>
      <c r="U33" s="82">
        <v>7</v>
      </c>
      <c r="V33" s="84" t="s">
        <v>14</v>
      </c>
      <c r="W33" s="82"/>
      <c r="X33" s="60"/>
      <c r="Y33" s="3" t="s">
        <v>34</v>
      </c>
      <c r="Z33" s="88"/>
      <c r="AA33" s="60"/>
      <c r="AB33" s="82">
        <v>2</v>
      </c>
      <c r="AC33" s="88"/>
      <c r="AE33" s="5">
        <f>POWER(10,11.8+1.5*T33)</f>
        <v>630957344480198.25</v>
      </c>
      <c r="AF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</row>
    <row r="34" spans="1:55" s="57" customFormat="1" ht="11.25" x14ac:dyDescent="0.2">
      <c r="A34" s="4" t="s">
        <v>82</v>
      </c>
      <c r="B34" s="74">
        <f t="shared" si="0"/>
        <v>44586.254525462966</v>
      </c>
      <c r="C34" s="75">
        <v>2022</v>
      </c>
      <c r="D34" s="75">
        <v>1</v>
      </c>
      <c r="E34" s="75">
        <v>25</v>
      </c>
      <c r="F34" s="75">
        <v>6</v>
      </c>
      <c r="G34" s="75">
        <v>6</v>
      </c>
      <c r="H34" s="76">
        <v>31.2</v>
      </c>
      <c r="I34" s="77">
        <v>0.4</v>
      </c>
      <c r="J34" s="78">
        <v>61.55</v>
      </c>
      <c r="K34" s="77">
        <v>1.8</v>
      </c>
      <c r="L34" s="86">
        <v>0.02</v>
      </c>
      <c r="M34" s="78">
        <v>148.09</v>
      </c>
      <c r="N34" s="77">
        <v>3.5</v>
      </c>
      <c r="O34" s="86">
        <v>7.0000000000000007E-2</v>
      </c>
      <c r="P34" s="79">
        <v>0</v>
      </c>
      <c r="Q34" s="80"/>
      <c r="R34" s="81">
        <v>7.7</v>
      </c>
      <c r="S34" s="18">
        <f t="shared" si="1"/>
        <v>2.0555555555555558</v>
      </c>
      <c r="T34" s="123">
        <v>2.1</v>
      </c>
      <c r="U34" s="82">
        <v>6</v>
      </c>
      <c r="V34" s="84" t="s">
        <v>14</v>
      </c>
      <c r="W34" s="84"/>
      <c r="X34" s="60" t="s">
        <v>10</v>
      </c>
      <c r="Y34" s="3" t="s">
        <v>34</v>
      </c>
      <c r="Z34" s="60" t="s">
        <v>13</v>
      </c>
      <c r="AA34" s="85"/>
      <c r="AB34" s="60"/>
      <c r="AC34" s="83"/>
      <c r="AE34" s="60"/>
      <c r="AF34" s="5">
        <f>POWER(10,11.8+1.5*T34)</f>
        <v>891250938133751.25</v>
      </c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</row>
    <row r="35" spans="1:55" s="57" customFormat="1" ht="11.25" x14ac:dyDescent="0.2">
      <c r="A35" s="4" t="s">
        <v>83</v>
      </c>
      <c r="B35" s="74">
        <f t="shared" si="0"/>
        <v>44587.320798611108</v>
      </c>
      <c r="C35" s="79">
        <v>2022</v>
      </c>
      <c r="D35" s="79">
        <v>1</v>
      </c>
      <c r="E35" s="79">
        <v>26</v>
      </c>
      <c r="F35" s="79">
        <v>7</v>
      </c>
      <c r="G35" s="79">
        <v>41</v>
      </c>
      <c r="H35" s="77">
        <v>57.6</v>
      </c>
      <c r="I35" s="77">
        <v>1</v>
      </c>
      <c r="J35" s="86">
        <v>62</v>
      </c>
      <c r="K35" s="77">
        <v>2.9</v>
      </c>
      <c r="L35" s="86">
        <v>0.03</v>
      </c>
      <c r="M35" s="86">
        <v>141.72</v>
      </c>
      <c r="N35" s="87">
        <v>4.4000000000000004</v>
      </c>
      <c r="O35" s="86">
        <v>0.08</v>
      </c>
      <c r="P35" s="79">
        <v>9</v>
      </c>
      <c r="Q35" s="83">
        <v>6</v>
      </c>
      <c r="R35" s="59">
        <v>8.6</v>
      </c>
      <c r="S35" s="18">
        <f t="shared" si="1"/>
        <v>2.5555555555555554</v>
      </c>
      <c r="T35" s="124">
        <v>2.6</v>
      </c>
      <c r="U35" s="82">
        <v>7</v>
      </c>
      <c r="V35" s="84" t="s">
        <v>14</v>
      </c>
      <c r="W35" s="82"/>
      <c r="X35" s="60"/>
      <c r="Y35" s="3" t="s">
        <v>34</v>
      </c>
      <c r="Z35" s="88"/>
      <c r="AA35" s="60"/>
      <c r="AB35" s="82">
        <v>2</v>
      </c>
      <c r="AC35" s="88"/>
      <c r="AE35" s="5">
        <f>POWER(10,11.8+1.5*T35)</f>
        <v>5011872336272755</v>
      </c>
      <c r="AF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</row>
    <row r="36" spans="1:55" s="57" customFormat="1" ht="11.25" x14ac:dyDescent="0.2">
      <c r="A36" s="4" t="s">
        <v>84</v>
      </c>
      <c r="B36" s="74">
        <f t="shared" si="0"/>
        <v>44588.091458333336</v>
      </c>
      <c r="C36" s="75">
        <v>2022</v>
      </c>
      <c r="D36" s="75">
        <v>1</v>
      </c>
      <c r="E36" s="75">
        <v>27</v>
      </c>
      <c r="F36" s="75">
        <v>2</v>
      </c>
      <c r="G36" s="75">
        <v>11</v>
      </c>
      <c r="H36" s="76">
        <v>42.3</v>
      </c>
      <c r="I36" s="77">
        <v>1</v>
      </c>
      <c r="J36" s="78">
        <v>61.6</v>
      </c>
      <c r="K36" s="77">
        <v>3.4</v>
      </c>
      <c r="L36" s="86">
        <v>0.03</v>
      </c>
      <c r="M36" s="78">
        <v>147.94999999999999</v>
      </c>
      <c r="N36" s="77">
        <v>5.9</v>
      </c>
      <c r="O36" s="86">
        <v>0.11</v>
      </c>
      <c r="P36" s="79">
        <v>0</v>
      </c>
      <c r="Q36" s="80"/>
      <c r="R36" s="81">
        <v>6.9</v>
      </c>
      <c r="S36" s="18">
        <f t="shared" si="1"/>
        <v>1.6111111111111112</v>
      </c>
      <c r="T36" s="123">
        <v>1.6</v>
      </c>
      <c r="U36" s="82">
        <v>4</v>
      </c>
      <c r="V36" s="84" t="s">
        <v>14</v>
      </c>
      <c r="W36" s="84"/>
      <c r="X36" s="60" t="s">
        <v>10</v>
      </c>
      <c r="Y36" s="3" t="s">
        <v>34</v>
      </c>
      <c r="Z36" s="60" t="s">
        <v>13</v>
      </c>
      <c r="AA36" s="85"/>
      <c r="AB36" s="60"/>
      <c r="AC36" s="83"/>
      <c r="AE36" s="60"/>
      <c r="AF36" s="5">
        <f>POWER(10,11.8+1.5*T36)</f>
        <v>158489319246112.38</v>
      </c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</row>
    <row r="37" spans="1:55" s="57" customFormat="1" ht="11.25" x14ac:dyDescent="0.2">
      <c r="A37" s="4" t="s">
        <v>85</v>
      </c>
      <c r="B37" s="74">
        <f t="shared" si="0"/>
        <v>44590.268645833334</v>
      </c>
      <c r="C37" s="75">
        <v>2022</v>
      </c>
      <c r="D37" s="75">
        <v>1</v>
      </c>
      <c r="E37" s="75">
        <v>29</v>
      </c>
      <c r="F37" s="75">
        <v>6</v>
      </c>
      <c r="G37" s="75">
        <v>26</v>
      </c>
      <c r="H37" s="76">
        <v>51.7</v>
      </c>
      <c r="I37" s="77">
        <v>0.6</v>
      </c>
      <c r="J37" s="78">
        <v>61.58</v>
      </c>
      <c r="K37" s="77">
        <v>2.2999999999999998</v>
      </c>
      <c r="L37" s="86">
        <v>0.02</v>
      </c>
      <c r="M37" s="78">
        <v>148.19</v>
      </c>
      <c r="N37" s="77">
        <v>3.7</v>
      </c>
      <c r="O37" s="86">
        <v>7.0000000000000007E-2</v>
      </c>
      <c r="P37" s="79">
        <v>0</v>
      </c>
      <c r="Q37" s="80"/>
      <c r="R37" s="81">
        <v>7.3</v>
      </c>
      <c r="S37" s="18">
        <f t="shared" si="1"/>
        <v>1.8333333333333333</v>
      </c>
      <c r="T37" s="123">
        <v>1.8</v>
      </c>
      <c r="U37" s="82">
        <v>4</v>
      </c>
      <c r="V37" s="84" t="s">
        <v>14</v>
      </c>
      <c r="W37" s="84"/>
      <c r="X37" s="60" t="s">
        <v>10</v>
      </c>
      <c r="Y37" s="3" t="s">
        <v>34</v>
      </c>
      <c r="Z37" s="60" t="s">
        <v>13</v>
      </c>
      <c r="AA37" s="85"/>
      <c r="AB37" s="60"/>
      <c r="AC37" s="83"/>
      <c r="AE37" s="60"/>
      <c r="AF37" s="5">
        <f>POWER(10,11.8+1.5*T37)</f>
        <v>316227766016839.06</v>
      </c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</row>
    <row r="38" spans="1:55" s="57" customFormat="1" ht="11.25" x14ac:dyDescent="0.2">
      <c r="A38" s="4" t="s">
        <v>86</v>
      </c>
      <c r="B38" s="74">
        <f t="shared" si="0"/>
        <v>44593.203773148147</v>
      </c>
      <c r="C38" s="75">
        <v>2022</v>
      </c>
      <c r="D38" s="75">
        <v>2</v>
      </c>
      <c r="E38" s="75">
        <v>1</v>
      </c>
      <c r="F38" s="75">
        <v>4</v>
      </c>
      <c r="G38" s="75">
        <v>53</v>
      </c>
      <c r="H38" s="76">
        <v>26.2</v>
      </c>
      <c r="I38" s="77">
        <v>0.7</v>
      </c>
      <c r="J38" s="78">
        <v>61.55</v>
      </c>
      <c r="K38" s="77">
        <v>2.2999999999999998</v>
      </c>
      <c r="L38" s="86">
        <v>0.02</v>
      </c>
      <c r="M38" s="78">
        <v>148.04</v>
      </c>
      <c r="N38" s="77">
        <v>4.5</v>
      </c>
      <c r="O38" s="86">
        <v>0.08</v>
      </c>
      <c r="P38" s="79">
        <v>0</v>
      </c>
      <c r="Q38" s="80"/>
      <c r="R38" s="81">
        <v>7</v>
      </c>
      <c r="S38" s="18">
        <f t="shared" si="1"/>
        <v>1.6666666666666665</v>
      </c>
      <c r="T38" s="123">
        <v>1.7</v>
      </c>
      <c r="U38" s="82">
        <v>4</v>
      </c>
      <c r="V38" s="84" t="s">
        <v>14</v>
      </c>
      <c r="W38" s="84"/>
      <c r="X38" s="60" t="s">
        <v>10</v>
      </c>
      <c r="Y38" s="3" t="s">
        <v>34</v>
      </c>
      <c r="Z38" s="60" t="s">
        <v>13</v>
      </c>
      <c r="AA38" s="85"/>
      <c r="AB38" s="60"/>
      <c r="AC38" s="83"/>
      <c r="AE38" s="60"/>
      <c r="AF38" s="5">
        <f>POWER(10,11.8+1.5*T38)</f>
        <v>223872113856835.09</v>
      </c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</row>
    <row r="39" spans="1:55" s="57" customFormat="1" ht="11.25" x14ac:dyDescent="0.2">
      <c r="A39" s="4" t="s">
        <v>87</v>
      </c>
      <c r="B39" s="74">
        <f t="shared" si="0"/>
        <v>44594.487858796296</v>
      </c>
      <c r="C39" s="79">
        <v>2022</v>
      </c>
      <c r="D39" s="79">
        <v>2</v>
      </c>
      <c r="E39" s="79">
        <v>2</v>
      </c>
      <c r="F39" s="79">
        <v>11</v>
      </c>
      <c r="G39" s="79">
        <v>42</v>
      </c>
      <c r="H39" s="77">
        <v>31.2</v>
      </c>
      <c r="I39" s="77">
        <v>0.3</v>
      </c>
      <c r="J39" s="86">
        <v>59.94</v>
      </c>
      <c r="K39" s="77">
        <v>1.1000000000000001</v>
      </c>
      <c r="L39" s="86">
        <v>0.01</v>
      </c>
      <c r="M39" s="86">
        <v>151.49</v>
      </c>
      <c r="N39" s="87">
        <v>1.3</v>
      </c>
      <c r="O39" s="86">
        <v>0.02</v>
      </c>
      <c r="P39" s="79">
        <v>27</v>
      </c>
      <c r="Q39" s="83">
        <v>3</v>
      </c>
      <c r="R39" s="59">
        <v>7.9</v>
      </c>
      <c r="S39" s="18">
        <f t="shared" si="1"/>
        <v>2.166666666666667</v>
      </c>
      <c r="T39" s="124">
        <v>2.2000000000000002</v>
      </c>
      <c r="U39" s="82">
        <v>7</v>
      </c>
      <c r="V39" s="84" t="s">
        <v>14</v>
      </c>
      <c r="W39" s="82"/>
      <c r="X39" s="60"/>
      <c r="Y39" s="3" t="s">
        <v>34</v>
      </c>
      <c r="Z39" s="88"/>
      <c r="AA39" s="60"/>
      <c r="AB39" s="82">
        <v>2</v>
      </c>
      <c r="AC39" s="88"/>
      <c r="AE39" s="5">
        <f>POWER(10,11.8+1.5*T39)</f>
        <v>1258925411794173.5</v>
      </c>
      <c r="AF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</row>
    <row r="40" spans="1:55" s="57" customFormat="1" ht="11.25" x14ac:dyDescent="0.2">
      <c r="A40" s="4" t="s">
        <v>88</v>
      </c>
      <c r="B40" s="74">
        <f t="shared" si="0"/>
        <v>44595.090682870374</v>
      </c>
      <c r="C40" s="75">
        <v>2022</v>
      </c>
      <c r="D40" s="75">
        <v>2</v>
      </c>
      <c r="E40" s="75">
        <v>3</v>
      </c>
      <c r="F40" s="75">
        <v>2</v>
      </c>
      <c r="G40" s="75">
        <v>10</v>
      </c>
      <c r="H40" s="76">
        <v>35.799999999999997</v>
      </c>
      <c r="I40" s="77">
        <v>0.4</v>
      </c>
      <c r="J40" s="78">
        <v>61.64</v>
      </c>
      <c r="K40" s="77">
        <v>1.5</v>
      </c>
      <c r="L40" s="86">
        <v>0.01</v>
      </c>
      <c r="M40" s="78">
        <v>147.93</v>
      </c>
      <c r="N40" s="77">
        <v>2.5</v>
      </c>
      <c r="O40" s="86">
        <v>0.05</v>
      </c>
      <c r="P40" s="79">
        <v>0</v>
      </c>
      <c r="Q40" s="80"/>
      <c r="R40" s="81">
        <v>6.9</v>
      </c>
      <c r="S40" s="18">
        <f t="shared" si="1"/>
        <v>1.6111111111111112</v>
      </c>
      <c r="T40" s="123">
        <v>1.6</v>
      </c>
      <c r="U40" s="82">
        <v>3</v>
      </c>
      <c r="V40" s="84" t="s">
        <v>14</v>
      </c>
      <c r="W40" s="84"/>
      <c r="X40" s="60" t="s">
        <v>9</v>
      </c>
      <c r="Y40" s="3" t="s">
        <v>34</v>
      </c>
      <c r="Z40" s="60" t="s">
        <v>13</v>
      </c>
      <c r="AA40" s="85"/>
      <c r="AB40" s="60"/>
      <c r="AC40" s="83" t="s">
        <v>525</v>
      </c>
      <c r="AE40" s="60"/>
      <c r="AF40" s="5">
        <f>POWER(10,11.8+1.5*T40)</f>
        <v>158489319246112.38</v>
      </c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</row>
    <row r="41" spans="1:55" s="57" customFormat="1" ht="11.25" x14ac:dyDescent="0.2">
      <c r="A41" s="4" t="s">
        <v>89</v>
      </c>
      <c r="B41" s="74">
        <f t="shared" si="0"/>
        <v>44595.091261574074</v>
      </c>
      <c r="C41" s="75">
        <v>2022</v>
      </c>
      <c r="D41" s="75">
        <v>2</v>
      </c>
      <c r="E41" s="75">
        <v>3</v>
      </c>
      <c r="F41" s="75">
        <v>2</v>
      </c>
      <c r="G41" s="75">
        <v>11</v>
      </c>
      <c r="H41" s="76">
        <v>25.2</v>
      </c>
      <c r="I41" s="77">
        <v>0.4</v>
      </c>
      <c r="J41" s="78">
        <v>61.66</v>
      </c>
      <c r="K41" s="77">
        <v>1.4</v>
      </c>
      <c r="L41" s="86">
        <v>0.01</v>
      </c>
      <c r="M41" s="78">
        <v>147.97999999999999</v>
      </c>
      <c r="N41" s="77">
        <v>2.2999999999999998</v>
      </c>
      <c r="O41" s="86">
        <v>0.04</v>
      </c>
      <c r="P41" s="79">
        <v>0</v>
      </c>
      <c r="Q41" s="80"/>
      <c r="R41" s="81">
        <v>7</v>
      </c>
      <c r="S41" s="18">
        <f t="shared" si="1"/>
        <v>1.6666666666666665</v>
      </c>
      <c r="T41" s="123">
        <v>1.7</v>
      </c>
      <c r="U41" s="82">
        <v>4</v>
      </c>
      <c r="V41" s="84" t="s">
        <v>14</v>
      </c>
      <c r="W41" s="84"/>
      <c r="X41" s="60" t="s">
        <v>9</v>
      </c>
      <c r="Y41" s="3" t="s">
        <v>34</v>
      </c>
      <c r="Z41" s="60" t="s">
        <v>13</v>
      </c>
      <c r="AA41" s="85"/>
      <c r="AB41" s="60"/>
      <c r="AC41" s="83" t="s">
        <v>526</v>
      </c>
      <c r="AE41" s="60"/>
      <c r="AF41" s="5">
        <f>POWER(10,11.8+1.5*T41)</f>
        <v>223872113856835.09</v>
      </c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</row>
    <row r="42" spans="1:55" s="57" customFormat="1" ht="11.25" x14ac:dyDescent="0.2">
      <c r="A42" s="4" t="s">
        <v>90</v>
      </c>
      <c r="B42" s="74">
        <f t="shared" si="0"/>
        <v>44595.710486111115</v>
      </c>
      <c r="C42" s="79">
        <v>2022</v>
      </c>
      <c r="D42" s="79">
        <v>2</v>
      </c>
      <c r="E42" s="79">
        <v>3</v>
      </c>
      <c r="F42" s="79">
        <v>17</v>
      </c>
      <c r="G42" s="79">
        <v>3</v>
      </c>
      <c r="H42" s="77">
        <v>6.2</v>
      </c>
      <c r="I42" s="77">
        <v>0.8</v>
      </c>
      <c r="J42" s="86">
        <v>63.34</v>
      </c>
      <c r="K42" s="77">
        <v>4.8</v>
      </c>
      <c r="L42" s="86">
        <v>0.04</v>
      </c>
      <c r="M42" s="86">
        <v>161.33000000000001</v>
      </c>
      <c r="N42" s="77">
        <v>5</v>
      </c>
      <c r="O42" s="86">
        <v>0.1</v>
      </c>
      <c r="P42" s="79">
        <v>4</v>
      </c>
      <c r="Q42" s="83">
        <v>6</v>
      </c>
      <c r="R42" s="59">
        <v>10.199999999999999</v>
      </c>
      <c r="S42" s="18">
        <f t="shared" si="1"/>
        <v>3.4444444444444438</v>
      </c>
      <c r="T42" s="124">
        <v>3.4</v>
      </c>
      <c r="U42" s="82">
        <v>10</v>
      </c>
      <c r="V42" s="20" t="s">
        <v>14</v>
      </c>
      <c r="W42" s="19" t="s">
        <v>44</v>
      </c>
      <c r="X42" s="60"/>
      <c r="Y42" s="3" t="s">
        <v>34</v>
      </c>
      <c r="Z42" s="88"/>
      <c r="AA42" s="60"/>
      <c r="AB42" s="82">
        <v>2</v>
      </c>
      <c r="AC42" s="88"/>
      <c r="AE42" s="5">
        <f>POWER(10,11.8+1.5*T42)</f>
        <v>7.9432823472428304E+16</v>
      </c>
      <c r="AF42" s="60"/>
      <c r="AG42" s="100"/>
      <c r="AH42" s="145">
        <v>2022</v>
      </c>
      <c r="AI42" s="145">
        <v>2</v>
      </c>
      <c r="AJ42" s="145">
        <v>3</v>
      </c>
      <c r="AK42" s="145">
        <v>17</v>
      </c>
      <c r="AL42" s="145">
        <v>3</v>
      </c>
      <c r="AM42" s="146">
        <v>6.2</v>
      </c>
      <c r="AN42" s="146">
        <v>0.8</v>
      </c>
      <c r="AO42" s="147">
        <v>63.34</v>
      </c>
      <c r="AP42" s="146">
        <v>4.8</v>
      </c>
      <c r="AQ42" s="147">
        <v>0.04</v>
      </c>
      <c r="AR42" s="147">
        <v>161.33000000000001</v>
      </c>
      <c r="AS42" s="146">
        <v>5</v>
      </c>
      <c r="AT42" s="147">
        <v>0.1</v>
      </c>
      <c r="AU42" s="145">
        <v>4</v>
      </c>
      <c r="AV42" s="148">
        <v>6</v>
      </c>
      <c r="AW42" s="66"/>
      <c r="AX42" s="111">
        <v>10.199999999999999</v>
      </c>
      <c r="AY42" s="60"/>
      <c r="AZ42" s="18">
        <f>(AX42-4.6)/1.5</f>
        <v>3.7333333333333329</v>
      </c>
      <c r="BA42" s="149">
        <v>10</v>
      </c>
      <c r="BB42" s="150" t="s">
        <v>44</v>
      </c>
      <c r="BC42" s="3" t="s">
        <v>34</v>
      </c>
    </row>
    <row r="43" spans="1:55" s="57" customFormat="1" ht="11.25" x14ac:dyDescent="0.2">
      <c r="A43" s="4" t="s">
        <v>91</v>
      </c>
      <c r="B43" s="74">
        <f t="shared" si="0"/>
        <v>44596.498645833337</v>
      </c>
      <c r="C43" s="79">
        <v>2022</v>
      </c>
      <c r="D43" s="79">
        <v>2</v>
      </c>
      <c r="E43" s="79">
        <v>4</v>
      </c>
      <c r="F43" s="79">
        <v>11</v>
      </c>
      <c r="G43" s="79">
        <v>58</v>
      </c>
      <c r="H43" s="77">
        <v>3.3</v>
      </c>
      <c r="I43" s="77">
        <v>0.7</v>
      </c>
      <c r="J43" s="86">
        <v>63.08</v>
      </c>
      <c r="K43" s="77">
        <v>3.6</v>
      </c>
      <c r="L43" s="86">
        <v>0.03</v>
      </c>
      <c r="M43" s="86">
        <v>145.43</v>
      </c>
      <c r="N43" s="87">
        <v>3.2</v>
      </c>
      <c r="O43" s="86">
        <v>0.06</v>
      </c>
      <c r="P43" s="79">
        <v>33</v>
      </c>
      <c r="Q43" s="83" t="s">
        <v>42</v>
      </c>
      <c r="R43" s="59">
        <v>7.5</v>
      </c>
      <c r="S43" s="18">
        <f t="shared" si="1"/>
        <v>1.9444444444444444</v>
      </c>
      <c r="T43" s="124">
        <v>1.9</v>
      </c>
      <c r="U43" s="82">
        <v>3</v>
      </c>
      <c r="V43" s="84" t="s">
        <v>14</v>
      </c>
      <c r="W43" s="82"/>
      <c r="X43" s="60"/>
      <c r="Y43" s="3" t="s">
        <v>34</v>
      </c>
      <c r="Z43" s="88"/>
      <c r="AA43" s="60"/>
      <c r="AB43" s="82">
        <v>2</v>
      </c>
      <c r="AC43" s="88"/>
      <c r="AE43" s="5">
        <f>POWER(10,11.8+1.5*T43)</f>
        <v>446683592150964.06</v>
      </c>
      <c r="AF43" s="60"/>
      <c r="AH43" s="151"/>
      <c r="AI43" s="151"/>
      <c r="AJ43" s="151"/>
      <c r="AK43" s="151"/>
      <c r="AL43" s="151"/>
      <c r="AM43" s="152"/>
      <c r="AN43" s="152"/>
      <c r="AO43" s="153"/>
      <c r="AP43" s="152"/>
      <c r="AQ43" s="152"/>
      <c r="AR43" s="153"/>
      <c r="AS43" s="152"/>
      <c r="AT43" s="152"/>
      <c r="AU43" s="151"/>
      <c r="AV43" s="154"/>
      <c r="AW43" s="152"/>
      <c r="AX43" s="152"/>
      <c r="AY43" s="151"/>
      <c r="AZ43" s="155"/>
      <c r="BA43" s="156"/>
      <c r="BB43" s="157"/>
      <c r="BC43" s="155"/>
    </row>
    <row r="44" spans="1:55" s="57" customFormat="1" ht="11.25" x14ac:dyDescent="0.2">
      <c r="A44" s="4" t="s">
        <v>92</v>
      </c>
      <c r="B44" s="74">
        <f t="shared" si="0"/>
        <v>44597.660729166666</v>
      </c>
      <c r="C44" s="79">
        <v>2022</v>
      </c>
      <c r="D44" s="79">
        <v>2</v>
      </c>
      <c r="E44" s="79">
        <v>5</v>
      </c>
      <c r="F44" s="79">
        <v>15</v>
      </c>
      <c r="G44" s="79">
        <v>51</v>
      </c>
      <c r="H44" s="77">
        <v>27.9</v>
      </c>
      <c r="I44" s="77">
        <v>1.7</v>
      </c>
      <c r="J44" s="86">
        <v>63.69</v>
      </c>
      <c r="K44" s="77">
        <v>6.9</v>
      </c>
      <c r="L44" s="86">
        <v>0.06</v>
      </c>
      <c r="M44" s="86">
        <v>146.38</v>
      </c>
      <c r="N44" s="77">
        <v>8</v>
      </c>
      <c r="O44" s="86">
        <v>0.16</v>
      </c>
      <c r="P44" s="79">
        <v>0</v>
      </c>
      <c r="Q44" s="83" t="s">
        <v>42</v>
      </c>
      <c r="R44" s="59">
        <v>7.3</v>
      </c>
      <c r="S44" s="18">
        <f t="shared" si="1"/>
        <v>1.8333333333333333</v>
      </c>
      <c r="T44" s="124">
        <v>1.8</v>
      </c>
      <c r="U44" s="82">
        <v>2</v>
      </c>
      <c r="V44" s="84" t="s">
        <v>14</v>
      </c>
      <c r="W44" s="82"/>
      <c r="X44" s="60"/>
      <c r="Y44" s="3" t="s">
        <v>34</v>
      </c>
      <c r="Z44" s="88"/>
      <c r="AA44" s="60"/>
      <c r="AB44" s="82">
        <v>2</v>
      </c>
      <c r="AC44" s="88"/>
      <c r="AE44" s="5">
        <f>POWER(10,11.8+1.5*T44)</f>
        <v>316227766016839.06</v>
      </c>
      <c r="AF44" s="60"/>
      <c r="AH44" s="151"/>
      <c r="AI44" s="151"/>
      <c r="AJ44" s="151"/>
      <c r="AK44" s="151"/>
      <c r="AL44" s="151"/>
      <c r="AM44" s="152"/>
      <c r="AN44" s="152"/>
      <c r="AO44" s="153"/>
      <c r="AP44" s="152"/>
      <c r="AQ44" s="152"/>
      <c r="AR44" s="153"/>
      <c r="AS44" s="155"/>
      <c r="AT44" s="155"/>
      <c r="AU44" s="151"/>
      <c r="AV44" s="155"/>
      <c r="AW44" s="152"/>
      <c r="AX44" s="152"/>
      <c r="AY44" s="151"/>
      <c r="AZ44" s="155"/>
      <c r="BA44" s="156"/>
      <c r="BB44" s="157"/>
      <c r="BC44" s="155"/>
    </row>
    <row r="45" spans="1:55" s="57" customFormat="1" ht="11.25" x14ac:dyDescent="0.2">
      <c r="A45" s="4" t="s">
        <v>93</v>
      </c>
      <c r="B45" s="74">
        <f t="shared" si="0"/>
        <v>44598.066111111111</v>
      </c>
      <c r="C45" s="79">
        <v>2022</v>
      </c>
      <c r="D45" s="79">
        <v>2</v>
      </c>
      <c r="E45" s="79">
        <v>6</v>
      </c>
      <c r="F45" s="79">
        <v>1</v>
      </c>
      <c r="G45" s="79">
        <v>35</v>
      </c>
      <c r="H45" s="77">
        <v>12.6</v>
      </c>
      <c r="I45" s="77">
        <v>0.2</v>
      </c>
      <c r="J45" s="86">
        <v>63.29</v>
      </c>
      <c r="K45" s="77">
        <v>0.6</v>
      </c>
      <c r="L45" s="86">
        <v>0.01</v>
      </c>
      <c r="M45" s="86">
        <v>152.11000000000001</v>
      </c>
      <c r="N45" s="87">
        <v>0.6</v>
      </c>
      <c r="O45" s="86">
        <v>0.01</v>
      </c>
      <c r="P45" s="79">
        <v>28</v>
      </c>
      <c r="Q45" s="83">
        <v>1</v>
      </c>
      <c r="R45" s="59">
        <v>6.6</v>
      </c>
      <c r="S45" s="18">
        <f t="shared" si="1"/>
        <v>1.4444444444444442</v>
      </c>
      <c r="T45" s="124">
        <v>1.4</v>
      </c>
      <c r="U45" s="82">
        <v>3</v>
      </c>
      <c r="V45" s="84" t="s">
        <v>14</v>
      </c>
      <c r="W45" s="82"/>
      <c r="X45" s="60"/>
      <c r="Y45" s="3" t="s">
        <v>34</v>
      </c>
      <c r="Z45" s="88"/>
      <c r="AA45" s="60"/>
      <c r="AB45" s="82">
        <v>2</v>
      </c>
      <c r="AC45" s="88"/>
      <c r="AE45" s="5">
        <f>POWER(10,11.8+1.5*T45)</f>
        <v>79432823472428.328</v>
      </c>
      <c r="AF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</row>
    <row r="46" spans="1:55" s="57" customFormat="1" ht="11.25" x14ac:dyDescent="0.2">
      <c r="A46" s="4" t="s">
        <v>94</v>
      </c>
      <c r="B46" s="74">
        <f t="shared" si="0"/>
        <v>44602.089837962965</v>
      </c>
      <c r="C46" s="75">
        <v>2022</v>
      </c>
      <c r="D46" s="75">
        <v>2</v>
      </c>
      <c r="E46" s="75">
        <v>10</v>
      </c>
      <c r="F46" s="75">
        <v>2</v>
      </c>
      <c r="G46" s="75">
        <v>9</v>
      </c>
      <c r="H46" s="76">
        <v>22.9</v>
      </c>
      <c r="I46" s="77">
        <v>1</v>
      </c>
      <c r="J46" s="78">
        <v>61.67</v>
      </c>
      <c r="K46" s="77">
        <v>3</v>
      </c>
      <c r="L46" s="86">
        <v>0.03</v>
      </c>
      <c r="M46" s="78">
        <v>147.96</v>
      </c>
      <c r="N46" s="77">
        <v>6</v>
      </c>
      <c r="O46" s="86">
        <v>0.11</v>
      </c>
      <c r="P46" s="79">
        <v>0</v>
      </c>
      <c r="Q46" s="80"/>
      <c r="R46" s="81">
        <v>7.2</v>
      </c>
      <c r="S46" s="18">
        <f t="shared" si="1"/>
        <v>1.7777777777777779</v>
      </c>
      <c r="T46" s="123">
        <v>1.8</v>
      </c>
      <c r="U46" s="82">
        <v>5</v>
      </c>
      <c r="V46" s="84" t="s">
        <v>14</v>
      </c>
      <c r="W46" s="84"/>
      <c r="X46" s="60" t="s">
        <v>9</v>
      </c>
      <c r="Y46" s="3" t="s">
        <v>34</v>
      </c>
      <c r="Z46" s="60" t="s">
        <v>13</v>
      </c>
      <c r="AA46" s="85"/>
      <c r="AB46" s="60"/>
      <c r="AC46" s="83" t="s">
        <v>527</v>
      </c>
      <c r="AE46" s="60"/>
      <c r="AF46" s="5">
        <f>POWER(10,11.8+1.5*T46)</f>
        <v>316227766016839.06</v>
      </c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</row>
    <row r="47" spans="1:55" s="57" customFormat="1" ht="11.25" x14ac:dyDescent="0.2">
      <c r="A47" s="4" t="s">
        <v>95</v>
      </c>
      <c r="B47" s="74">
        <f t="shared" si="0"/>
        <v>44603.259872685187</v>
      </c>
      <c r="C47" s="75">
        <v>2022</v>
      </c>
      <c r="D47" s="75">
        <v>2</v>
      </c>
      <c r="E47" s="75">
        <v>11</v>
      </c>
      <c r="F47" s="75">
        <v>6</v>
      </c>
      <c r="G47" s="75">
        <v>14</v>
      </c>
      <c r="H47" s="76">
        <v>13.2</v>
      </c>
      <c r="I47" s="77">
        <v>0.6</v>
      </c>
      <c r="J47" s="78">
        <v>61.53</v>
      </c>
      <c r="K47" s="77">
        <v>1.9</v>
      </c>
      <c r="L47" s="86">
        <v>0.02</v>
      </c>
      <c r="M47" s="78">
        <v>148.01</v>
      </c>
      <c r="N47" s="77">
        <v>3.8</v>
      </c>
      <c r="O47" s="86">
        <v>7.0000000000000007E-2</v>
      </c>
      <c r="P47" s="79">
        <v>0</v>
      </c>
      <c r="Q47" s="80"/>
      <c r="R47" s="81">
        <v>7.2</v>
      </c>
      <c r="S47" s="18">
        <f t="shared" si="1"/>
        <v>1.7777777777777779</v>
      </c>
      <c r="T47" s="123">
        <v>1.8</v>
      </c>
      <c r="U47" s="82">
        <v>5</v>
      </c>
      <c r="V47" s="84" t="s">
        <v>14</v>
      </c>
      <c r="W47" s="84"/>
      <c r="X47" s="60" t="s">
        <v>10</v>
      </c>
      <c r="Y47" s="3" t="s">
        <v>34</v>
      </c>
      <c r="Z47" s="60" t="s">
        <v>13</v>
      </c>
      <c r="AA47" s="85"/>
      <c r="AB47" s="60"/>
      <c r="AC47" s="83"/>
      <c r="AE47" s="60"/>
      <c r="AF47" s="5">
        <f>POWER(10,11.8+1.5*T47)</f>
        <v>316227766016839.06</v>
      </c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</row>
    <row r="48" spans="1:55" s="57" customFormat="1" ht="11.25" x14ac:dyDescent="0.2">
      <c r="A48" s="4" t="s">
        <v>96</v>
      </c>
      <c r="B48" s="74">
        <f t="shared" si="0"/>
        <v>44603.350451388891</v>
      </c>
      <c r="C48" s="79">
        <v>2022</v>
      </c>
      <c r="D48" s="79">
        <v>2</v>
      </c>
      <c r="E48" s="79">
        <v>11</v>
      </c>
      <c r="F48" s="79">
        <v>8</v>
      </c>
      <c r="G48" s="79">
        <v>24</v>
      </c>
      <c r="H48" s="77">
        <v>39.299999999999997</v>
      </c>
      <c r="I48" s="77">
        <v>0.3</v>
      </c>
      <c r="J48" s="86">
        <v>64.22</v>
      </c>
      <c r="K48" s="77">
        <v>1.4</v>
      </c>
      <c r="L48" s="86">
        <v>0.01</v>
      </c>
      <c r="M48" s="86">
        <v>160.72</v>
      </c>
      <c r="N48" s="87">
        <v>1.7</v>
      </c>
      <c r="O48" s="86">
        <v>0.04</v>
      </c>
      <c r="P48" s="79">
        <v>0</v>
      </c>
      <c r="Q48" s="83">
        <v>3</v>
      </c>
      <c r="R48" s="59">
        <v>7.9</v>
      </c>
      <c r="S48" s="18">
        <f t="shared" si="1"/>
        <v>2.166666666666667</v>
      </c>
      <c r="T48" s="124">
        <v>2.2000000000000002</v>
      </c>
      <c r="U48" s="82">
        <v>3</v>
      </c>
      <c r="V48" s="84" t="s">
        <v>14</v>
      </c>
      <c r="W48" s="82"/>
      <c r="X48" s="60"/>
      <c r="Y48" s="3" t="s">
        <v>34</v>
      </c>
      <c r="Z48" s="88"/>
      <c r="AA48" s="60"/>
      <c r="AB48" s="82">
        <v>2</v>
      </c>
      <c r="AC48" s="88"/>
      <c r="AE48" s="5">
        <f t="shared" ref="AE48:AE53" si="2">POWER(10,11.8+1.5*T48)</f>
        <v>1258925411794173.5</v>
      </c>
      <c r="AF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</row>
    <row r="49" spans="1:55" s="57" customFormat="1" ht="11.25" x14ac:dyDescent="0.2">
      <c r="A49" s="4" t="s">
        <v>97</v>
      </c>
      <c r="B49" s="74">
        <f t="shared" si="0"/>
        <v>44606.06144675926</v>
      </c>
      <c r="C49" s="79">
        <v>2022</v>
      </c>
      <c r="D49" s="79">
        <v>2</v>
      </c>
      <c r="E49" s="79">
        <v>14</v>
      </c>
      <c r="F49" s="79">
        <v>1</v>
      </c>
      <c r="G49" s="79">
        <v>28</v>
      </c>
      <c r="H49" s="77">
        <v>29.6</v>
      </c>
      <c r="I49" s="77">
        <v>0.8</v>
      </c>
      <c r="J49" s="86">
        <v>60.48</v>
      </c>
      <c r="K49" s="77">
        <v>2.7</v>
      </c>
      <c r="L49" s="86">
        <v>0.02</v>
      </c>
      <c r="M49" s="86">
        <v>153.91999999999999</v>
      </c>
      <c r="N49" s="77">
        <v>3.8</v>
      </c>
      <c r="O49" s="86">
        <v>7.0000000000000007E-2</v>
      </c>
      <c r="P49" s="79">
        <v>0</v>
      </c>
      <c r="Q49" s="83" t="s">
        <v>42</v>
      </c>
      <c r="R49" s="59">
        <v>7.2</v>
      </c>
      <c r="S49" s="18">
        <f t="shared" si="1"/>
        <v>1.7777777777777779</v>
      </c>
      <c r="T49" s="124">
        <v>1.8</v>
      </c>
      <c r="U49" s="82">
        <v>7</v>
      </c>
      <c r="V49" s="84" t="s">
        <v>14</v>
      </c>
      <c r="W49" s="82"/>
      <c r="X49" s="60"/>
      <c r="Y49" s="3" t="s">
        <v>34</v>
      </c>
      <c r="Z49" s="88"/>
      <c r="AA49" s="60"/>
      <c r="AB49" s="82">
        <v>2</v>
      </c>
      <c r="AC49" s="88"/>
      <c r="AE49" s="5">
        <f t="shared" si="2"/>
        <v>316227766016839.06</v>
      </c>
      <c r="AF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</row>
    <row r="50" spans="1:55" s="57" customFormat="1" ht="11.25" x14ac:dyDescent="0.2">
      <c r="A50" s="4" t="s">
        <v>98</v>
      </c>
      <c r="B50" s="74">
        <f t="shared" si="0"/>
        <v>44606.999097222222</v>
      </c>
      <c r="C50" s="79">
        <v>2022</v>
      </c>
      <c r="D50" s="79">
        <v>2</v>
      </c>
      <c r="E50" s="79">
        <v>14</v>
      </c>
      <c r="F50" s="79">
        <v>23</v>
      </c>
      <c r="G50" s="79">
        <v>58</v>
      </c>
      <c r="H50" s="77">
        <v>42.4</v>
      </c>
      <c r="I50" s="77">
        <v>0.4</v>
      </c>
      <c r="J50" s="86">
        <v>62.35</v>
      </c>
      <c r="K50" s="77">
        <v>2.2999999999999998</v>
      </c>
      <c r="L50" s="86">
        <v>0.02</v>
      </c>
      <c r="M50" s="86">
        <v>153.05000000000001</v>
      </c>
      <c r="N50" s="87">
        <v>2.2000000000000002</v>
      </c>
      <c r="O50" s="86">
        <v>0.04</v>
      </c>
      <c r="P50" s="79">
        <v>33</v>
      </c>
      <c r="Q50" s="83" t="s">
        <v>42</v>
      </c>
      <c r="R50" s="59">
        <v>6.9</v>
      </c>
      <c r="S50" s="18">
        <f t="shared" si="1"/>
        <v>1.6111111111111112</v>
      </c>
      <c r="T50" s="124">
        <v>1.6</v>
      </c>
      <c r="U50" s="82">
        <v>4</v>
      </c>
      <c r="V50" s="84" t="s">
        <v>14</v>
      </c>
      <c r="W50" s="82"/>
      <c r="X50" s="60"/>
      <c r="Y50" s="3" t="s">
        <v>34</v>
      </c>
      <c r="Z50" s="88"/>
      <c r="AA50" s="60"/>
      <c r="AB50" s="82">
        <v>2</v>
      </c>
      <c r="AC50" s="88"/>
      <c r="AE50" s="5">
        <f t="shared" si="2"/>
        <v>158489319246112.38</v>
      </c>
      <c r="AF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</row>
    <row r="51" spans="1:55" s="57" customFormat="1" ht="11.25" x14ac:dyDescent="0.2">
      <c r="A51" s="4" t="s">
        <v>99</v>
      </c>
      <c r="B51" s="74">
        <f t="shared" si="0"/>
        <v>44607.621157407404</v>
      </c>
      <c r="C51" s="79">
        <v>2022</v>
      </c>
      <c r="D51" s="79">
        <v>2</v>
      </c>
      <c r="E51" s="79">
        <v>15</v>
      </c>
      <c r="F51" s="79">
        <v>14</v>
      </c>
      <c r="G51" s="79">
        <v>54</v>
      </c>
      <c r="H51" s="77">
        <v>28.3</v>
      </c>
      <c r="I51" s="77">
        <v>0.3</v>
      </c>
      <c r="J51" s="86">
        <v>63.26</v>
      </c>
      <c r="K51" s="77">
        <v>2.2999999999999998</v>
      </c>
      <c r="L51" s="86">
        <v>0.02</v>
      </c>
      <c r="M51" s="86">
        <v>158.28</v>
      </c>
      <c r="N51" s="77">
        <v>2</v>
      </c>
      <c r="O51" s="86">
        <v>0.04</v>
      </c>
      <c r="P51" s="79">
        <v>17</v>
      </c>
      <c r="Q51" s="83">
        <v>5</v>
      </c>
      <c r="R51" s="59">
        <v>10.1</v>
      </c>
      <c r="S51" s="18">
        <f t="shared" si="1"/>
        <v>3.3888888888888884</v>
      </c>
      <c r="T51" s="124">
        <v>3.4</v>
      </c>
      <c r="U51" s="82">
        <v>11</v>
      </c>
      <c r="V51" s="84" t="s">
        <v>14</v>
      </c>
      <c r="W51" s="82"/>
      <c r="X51" s="60"/>
      <c r="Y51" s="3" t="s">
        <v>34</v>
      </c>
      <c r="Z51" s="88"/>
      <c r="AA51" s="60"/>
      <c r="AB51" s="82">
        <v>2</v>
      </c>
      <c r="AC51" s="88"/>
      <c r="AE51" s="5">
        <f t="shared" si="2"/>
        <v>7.9432823472428304E+16</v>
      </c>
      <c r="AF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</row>
    <row r="52" spans="1:55" s="57" customFormat="1" ht="11.25" x14ac:dyDescent="0.2">
      <c r="A52" s="4" t="s">
        <v>100</v>
      </c>
      <c r="B52" s="74">
        <f t="shared" si="0"/>
        <v>44607.661736111113</v>
      </c>
      <c r="C52" s="79">
        <v>2022</v>
      </c>
      <c r="D52" s="79">
        <v>2</v>
      </c>
      <c r="E52" s="79">
        <v>15</v>
      </c>
      <c r="F52" s="79">
        <v>15</v>
      </c>
      <c r="G52" s="79">
        <v>52</v>
      </c>
      <c r="H52" s="77">
        <v>54.5</v>
      </c>
      <c r="I52" s="77">
        <v>0.3</v>
      </c>
      <c r="J52" s="86">
        <v>63.36</v>
      </c>
      <c r="K52" s="77">
        <v>1.4</v>
      </c>
      <c r="L52" s="86">
        <v>0.01</v>
      </c>
      <c r="M52" s="86">
        <v>158.33000000000001</v>
      </c>
      <c r="N52" s="87">
        <v>0.9</v>
      </c>
      <c r="O52" s="86">
        <v>0.02</v>
      </c>
      <c r="P52" s="79">
        <v>0</v>
      </c>
      <c r="Q52" s="83" t="s">
        <v>42</v>
      </c>
      <c r="R52" s="59">
        <v>7.6</v>
      </c>
      <c r="S52" s="18">
        <f t="shared" si="1"/>
        <v>1.9999999999999998</v>
      </c>
      <c r="T52" s="124">
        <v>2</v>
      </c>
      <c r="U52" s="82">
        <v>3</v>
      </c>
      <c r="V52" s="84" t="s">
        <v>14</v>
      </c>
      <c r="W52" s="82"/>
      <c r="X52" s="60"/>
      <c r="Y52" s="3" t="s">
        <v>34</v>
      </c>
      <c r="Z52" s="88"/>
      <c r="AA52" s="60"/>
      <c r="AB52" s="82">
        <v>2</v>
      </c>
      <c r="AC52" s="88"/>
      <c r="AE52" s="5">
        <f t="shared" si="2"/>
        <v>630957344480198.25</v>
      </c>
      <c r="AF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</row>
    <row r="53" spans="1:55" s="57" customFormat="1" ht="11.25" x14ac:dyDescent="0.2">
      <c r="A53" s="4" t="s">
        <v>101</v>
      </c>
      <c r="B53" s="74">
        <f t="shared" si="0"/>
        <v>44607.969409722224</v>
      </c>
      <c r="C53" s="79">
        <v>2022</v>
      </c>
      <c r="D53" s="79">
        <v>2</v>
      </c>
      <c r="E53" s="79">
        <v>15</v>
      </c>
      <c r="F53" s="79">
        <v>23</v>
      </c>
      <c r="G53" s="79">
        <v>15</v>
      </c>
      <c r="H53" s="77">
        <v>57.5</v>
      </c>
      <c r="I53" s="77">
        <v>0.1</v>
      </c>
      <c r="J53" s="86">
        <v>62.98</v>
      </c>
      <c r="K53" s="77">
        <v>0.7</v>
      </c>
      <c r="L53" s="86">
        <v>0.01</v>
      </c>
      <c r="M53" s="86">
        <v>155.01</v>
      </c>
      <c r="N53" s="77">
        <v>0.4</v>
      </c>
      <c r="O53" s="86">
        <v>0.01</v>
      </c>
      <c r="P53" s="79">
        <v>33</v>
      </c>
      <c r="Q53" s="83" t="s">
        <v>42</v>
      </c>
      <c r="R53" s="59">
        <v>7.6</v>
      </c>
      <c r="S53" s="18">
        <f t="shared" si="1"/>
        <v>1.9999999999999998</v>
      </c>
      <c r="T53" s="124">
        <v>2</v>
      </c>
      <c r="U53" s="82">
        <v>4</v>
      </c>
      <c r="V53" s="84" t="s">
        <v>14</v>
      </c>
      <c r="W53" s="82"/>
      <c r="X53" s="60"/>
      <c r="Y53" s="3" t="s">
        <v>34</v>
      </c>
      <c r="Z53" s="88"/>
      <c r="AA53" s="60"/>
      <c r="AB53" s="82">
        <v>2</v>
      </c>
      <c r="AC53" s="88"/>
      <c r="AE53" s="5">
        <f t="shared" si="2"/>
        <v>630957344480198.25</v>
      </c>
      <c r="AF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</row>
    <row r="54" spans="1:55" s="57" customFormat="1" ht="11.25" x14ac:dyDescent="0.2">
      <c r="A54" s="4" t="s">
        <v>102</v>
      </c>
      <c r="B54" s="74">
        <f t="shared" si="0"/>
        <v>44609.293182870373</v>
      </c>
      <c r="C54" s="75">
        <v>2022</v>
      </c>
      <c r="D54" s="75">
        <v>2</v>
      </c>
      <c r="E54" s="75">
        <v>17</v>
      </c>
      <c r="F54" s="75">
        <v>7</v>
      </c>
      <c r="G54" s="75">
        <v>2</v>
      </c>
      <c r="H54" s="76">
        <v>11.5</v>
      </c>
      <c r="I54" s="77">
        <v>0.7</v>
      </c>
      <c r="J54" s="78">
        <v>62.88</v>
      </c>
      <c r="K54" s="77">
        <v>4.4000000000000004</v>
      </c>
      <c r="L54" s="86">
        <v>0.04</v>
      </c>
      <c r="M54" s="78">
        <v>149.9</v>
      </c>
      <c r="N54" s="77">
        <v>2.7</v>
      </c>
      <c r="O54" s="86">
        <v>0.05</v>
      </c>
      <c r="P54" s="79">
        <v>0</v>
      </c>
      <c r="Q54" s="80"/>
      <c r="R54" s="81">
        <v>7.2</v>
      </c>
      <c r="S54" s="18">
        <f t="shared" si="1"/>
        <v>1.7777777777777779</v>
      </c>
      <c r="T54" s="123">
        <v>1.8</v>
      </c>
      <c r="U54" s="82">
        <v>5</v>
      </c>
      <c r="V54" s="84" t="s">
        <v>14</v>
      </c>
      <c r="W54" s="84"/>
      <c r="X54" s="60" t="s">
        <v>599</v>
      </c>
      <c r="Y54" s="3" t="s">
        <v>34</v>
      </c>
      <c r="Z54" s="60" t="s">
        <v>13</v>
      </c>
      <c r="AA54" s="85"/>
      <c r="AB54" s="60"/>
      <c r="AC54" s="83" t="s">
        <v>521</v>
      </c>
      <c r="AE54" s="60"/>
      <c r="AF54" s="5">
        <f>POWER(10,11.8+1.5*T54)</f>
        <v>316227766016839.06</v>
      </c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</row>
    <row r="55" spans="1:55" s="57" customFormat="1" ht="11.25" x14ac:dyDescent="0.2">
      <c r="A55" s="4" t="s">
        <v>103</v>
      </c>
      <c r="B55" s="74">
        <f t="shared" si="0"/>
        <v>44610.068958333337</v>
      </c>
      <c r="C55" s="75">
        <v>2022</v>
      </c>
      <c r="D55" s="75">
        <v>2</v>
      </c>
      <c r="E55" s="75">
        <v>18</v>
      </c>
      <c r="F55" s="75">
        <v>1</v>
      </c>
      <c r="G55" s="75">
        <v>39</v>
      </c>
      <c r="H55" s="76">
        <v>18.2</v>
      </c>
      <c r="I55" s="77">
        <v>1.6</v>
      </c>
      <c r="J55" s="78">
        <v>63.51</v>
      </c>
      <c r="K55" s="77">
        <v>5.5</v>
      </c>
      <c r="L55" s="86">
        <v>0.05</v>
      </c>
      <c r="M55" s="78">
        <v>146.52000000000001</v>
      </c>
      <c r="N55" s="77">
        <v>7.4</v>
      </c>
      <c r="O55" s="86">
        <v>0.15</v>
      </c>
      <c r="P55" s="79">
        <v>0</v>
      </c>
      <c r="Q55" s="80"/>
      <c r="R55" s="81">
        <v>7.6</v>
      </c>
      <c r="S55" s="18">
        <f t="shared" si="1"/>
        <v>1.9999999999999998</v>
      </c>
      <c r="T55" s="123">
        <v>2</v>
      </c>
      <c r="U55" s="82">
        <v>4</v>
      </c>
      <c r="V55" s="84" t="s">
        <v>14</v>
      </c>
      <c r="W55" s="84"/>
      <c r="X55" s="60" t="s">
        <v>597</v>
      </c>
      <c r="Y55" s="3" t="s">
        <v>34</v>
      </c>
      <c r="Z55" s="60" t="s">
        <v>13</v>
      </c>
      <c r="AA55" s="85"/>
      <c r="AB55" s="60"/>
      <c r="AC55" s="83"/>
      <c r="AE55" s="60"/>
      <c r="AF55" s="5">
        <f>POWER(10,11.8+1.5*T55)</f>
        <v>630957344480198.25</v>
      </c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</row>
    <row r="56" spans="1:55" s="57" customFormat="1" ht="11.25" x14ac:dyDescent="0.2">
      <c r="A56" s="4" t="s">
        <v>104</v>
      </c>
      <c r="B56" s="74">
        <f t="shared" si="0"/>
        <v>44611.198518518519</v>
      </c>
      <c r="C56" s="79">
        <v>2022</v>
      </c>
      <c r="D56" s="79">
        <v>2</v>
      </c>
      <c r="E56" s="79">
        <v>19</v>
      </c>
      <c r="F56" s="79">
        <v>4</v>
      </c>
      <c r="G56" s="79">
        <v>45</v>
      </c>
      <c r="H56" s="77">
        <v>52.6</v>
      </c>
      <c r="I56" s="77">
        <v>0.3</v>
      </c>
      <c r="J56" s="86">
        <v>63.77</v>
      </c>
      <c r="K56" s="77">
        <v>1.8</v>
      </c>
      <c r="L56" s="86">
        <v>0.02</v>
      </c>
      <c r="M56" s="86">
        <v>151.51</v>
      </c>
      <c r="N56" s="77">
        <v>1.9</v>
      </c>
      <c r="O56" s="86">
        <v>0.04</v>
      </c>
      <c r="P56" s="79">
        <v>11</v>
      </c>
      <c r="Q56" s="83">
        <v>4</v>
      </c>
      <c r="R56" s="59">
        <v>10</v>
      </c>
      <c r="S56" s="18">
        <f t="shared" si="1"/>
        <v>3.333333333333333</v>
      </c>
      <c r="T56" s="124">
        <v>3.3</v>
      </c>
      <c r="U56" s="82">
        <v>9</v>
      </c>
      <c r="V56" s="20" t="s">
        <v>14</v>
      </c>
      <c r="W56" s="20" t="s">
        <v>43</v>
      </c>
      <c r="X56" s="60"/>
      <c r="Y56" s="3" t="s">
        <v>34</v>
      </c>
      <c r="Z56" s="88"/>
      <c r="AA56" s="60"/>
      <c r="AB56" s="82">
        <v>2</v>
      </c>
      <c r="AC56" s="88"/>
      <c r="AE56" s="5">
        <f>POWER(10,11.8+1.5*T56)</f>
        <v>5.6234132519035104E+16</v>
      </c>
      <c r="AF56" s="60"/>
      <c r="AH56" s="110">
        <v>2022</v>
      </c>
      <c r="AI56" s="110">
        <v>2</v>
      </c>
      <c r="AJ56" s="110">
        <v>19</v>
      </c>
      <c r="AK56" s="110">
        <v>4</v>
      </c>
      <c r="AL56" s="110">
        <v>45</v>
      </c>
      <c r="AM56" s="111">
        <v>54.9</v>
      </c>
      <c r="AN56" s="111">
        <v>0.8</v>
      </c>
      <c r="AO56" s="112">
        <v>63.75</v>
      </c>
      <c r="AP56" s="112"/>
      <c r="AQ56" s="112"/>
      <c r="AR56" s="112">
        <v>151.28</v>
      </c>
      <c r="AS56" s="112"/>
      <c r="AT56" s="112"/>
      <c r="AU56" s="110">
        <v>11</v>
      </c>
      <c r="AV56" s="113"/>
      <c r="AW56" s="111">
        <v>8.9</v>
      </c>
      <c r="AX56" s="111"/>
      <c r="AY56" s="114">
        <v>2.6</v>
      </c>
      <c r="AZ56" s="18">
        <f>(AW56-4)/1.8</f>
        <v>2.7222222222222223</v>
      </c>
      <c r="BA56" s="115">
        <v>5</v>
      </c>
      <c r="BB56" s="141" t="s">
        <v>43</v>
      </c>
      <c r="BC56" s="3" t="s">
        <v>34</v>
      </c>
    </row>
    <row r="57" spans="1:55" s="57" customFormat="1" ht="11.25" x14ac:dyDescent="0.2">
      <c r="A57" s="4" t="s">
        <v>105</v>
      </c>
      <c r="B57" s="74">
        <f t="shared" si="0"/>
        <v>44613.122662037036</v>
      </c>
      <c r="C57" s="79">
        <v>2022</v>
      </c>
      <c r="D57" s="79">
        <v>2</v>
      </c>
      <c r="E57" s="79">
        <v>21</v>
      </c>
      <c r="F57" s="79">
        <v>2</v>
      </c>
      <c r="G57" s="79">
        <v>56</v>
      </c>
      <c r="H57" s="77">
        <v>38</v>
      </c>
      <c r="I57" s="77">
        <v>0.4</v>
      </c>
      <c r="J57" s="86">
        <v>63.08</v>
      </c>
      <c r="K57" s="77">
        <v>3.3</v>
      </c>
      <c r="L57" s="86">
        <v>0.03</v>
      </c>
      <c r="M57" s="86">
        <v>154.31</v>
      </c>
      <c r="N57" s="87">
        <v>1.3</v>
      </c>
      <c r="O57" s="86">
        <v>0.03</v>
      </c>
      <c r="P57" s="79">
        <v>33</v>
      </c>
      <c r="Q57" s="83" t="s">
        <v>42</v>
      </c>
      <c r="R57" s="59">
        <v>8.1999999999999993</v>
      </c>
      <c r="S57" s="18">
        <f t="shared" si="1"/>
        <v>2.333333333333333</v>
      </c>
      <c r="T57" s="124">
        <v>2.2999999999999998</v>
      </c>
      <c r="U57" s="82">
        <v>6</v>
      </c>
      <c r="V57" s="84" t="s">
        <v>14</v>
      </c>
      <c r="W57" s="82"/>
      <c r="X57" s="60"/>
      <c r="Y57" s="3" t="s">
        <v>34</v>
      </c>
      <c r="Z57" s="88"/>
      <c r="AA57" s="60"/>
      <c r="AB57" s="82">
        <v>2</v>
      </c>
      <c r="AC57" s="88"/>
      <c r="AE57" s="5">
        <f>POWER(10,11.8+1.5*T57)</f>
        <v>1778279410038929</v>
      </c>
      <c r="AF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</row>
    <row r="58" spans="1:55" s="57" customFormat="1" ht="11.25" x14ac:dyDescent="0.2">
      <c r="A58" s="4" t="s">
        <v>106</v>
      </c>
      <c r="B58" s="74">
        <f t="shared" si="0"/>
        <v>44613.219872685186</v>
      </c>
      <c r="C58" s="75">
        <v>2022</v>
      </c>
      <c r="D58" s="75">
        <v>2</v>
      </c>
      <c r="E58" s="75">
        <v>21</v>
      </c>
      <c r="F58" s="75">
        <v>5</v>
      </c>
      <c r="G58" s="75">
        <v>16</v>
      </c>
      <c r="H58" s="76">
        <v>37</v>
      </c>
      <c r="I58" s="77">
        <v>0.7</v>
      </c>
      <c r="J58" s="78">
        <v>61.49</v>
      </c>
      <c r="K58" s="77">
        <v>2.4</v>
      </c>
      <c r="L58" s="86">
        <v>0.02</v>
      </c>
      <c r="M58" s="78">
        <v>147.94</v>
      </c>
      <c r="N58" s="77">
        <v>4.9000000000000004</v>
      </c>
      <c r="O58" s="86">
        <v>0.09</v>
      </c>
      <c r="P58" s="79">
        <v>0</v>
      </c>
      <c r="Q58" s="80"/>
      <c r="R58" s="81">
        <v>7.4</v>
      </c>
      <c r="S58" s="18">
        <f t="shared" si="1"/>
        <v>1.8888888888888891</v>
      </c>
      <c r="T58" s="123">
        <v>1.9</v>
      </c>
      <c r="U58" s="82">
        <v>6</v>
      </c>
      <c r="V58" s="84" t="s">
        <v>14</v>
      </c>
      <c r="W58" s="84"/>
      <c r="X58" s="60" t="s">
        <v>10</v>
      </c>
      <c r="Y58" s="3" t="s">
        <v>34</v>
      </c>
      <c r="Z58" s="60" t="s">
        <v>13</v>
      </c>
      <c r="AA58" s="85"/>
      <c r="AB58" s="60"/>
      <c r="AC58" s="83"/>
      <c r="AE58" s="60"/>
      <c r="AF58" s="5">
        <f>POWER(10,11.8+1.5*T58)</f>
        <v>446683592150964.06</v>
      </c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</row>
    <row r="59" spans="1:55" s="57" customFormat="1" ht="11.25" x14ac:dyDescent="0.2">
      <c r="A59" s="4" t="s">
        <v>107</v>
      </c>
      <c r="B59" s="74">
        <f t="shared" si="0"/>
        <v>44613.576319444444</v>
      </c>
      <c r="C59" s="79">
        <v>2022</v>
      </c>
      <c r="D59" s="79">
        <v>2</v>
      </c>
      <c r="E59" s="79">
        <v>21</v>
      </c>
      <c r="F59" s="79">
        <v>13</v>
      </c>
      <c r="G59" s="79">
        <v>49</v>
      </c>
      <c r="H59" s="77">
        <v>54</v>
      </c>
      <c r="I59" s="77">
        <v>1</v>
      </c>
      <c r="J59" s="86">
        <v>61.77</v>
      </c>
      <c r="K59" s="77">
        <v>2.7</v>
      </c>
      <c r="L59" s="86">
        <v>0.02</v>
      </c>
      <c r="M59" s="86">
        <v>145.99</v>
      </c>
      <c r="N59" s="77">
        <v>5.2</v>
      </c>
      <c r="O59" s="86">
        <v>0.1</v>
      </c>
      <c r="P59" s="79">
        <v>0</v>
      </c>
      <c r="Q59" s="83" t="s">
        <v>42</v>
      </c>
      <c r="R59" s="59">
        <v>7.5</v>
      </c>
      <c r="S59" s="18">
        <f t="shared" si="1"/>
        <v>1.9444444444444444</v>
      </c>
      <c r="T59" s="124">
        <v>1.9</v>
      </c>
      <c r="U59" s="82">
        <v>6</v>
      </c>
      <c r="V59" s="84" t="s">
        <v>14</v>
      </c>
      <c r="W59" s="82"/>
      <c r="X59" s="60"/>
      <c r="Y59" s="3" t="s">
        <v>34</v>
      </c>
      <c r="Z59" s="88"/>
      <c r="AA59" s="60"/>
      <c r="AB59" s="82">
        <v>2</v>
      </c>
      <c r="AC59" s="88"/>
      <c r="AE59" s="5">
        <f>POWER(10,11.8+1.5*T59)</f>
        <v>446683592150964.06</v>
      </c>
      <c r="AF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</row>
    <row r="60" spans="1:55" s="57" customFormat="1" ht="11.25" x14ac:dyDescent="0.2">
      <c r="A60" s="4" t="s">
        <v>108</v>
      </c>
      <c r="B60" s="74">
        <f t="shared" si="0"/>
        <v>44614.090983796297</v>
      </c>
      <c r="C60" s="75">
        <v>2022</v>
      </c>
      <c r="D60" s="75">
        <v>2</v>
      </c>
      <c r="E60" s="75">
        <v>22</v>
      </c>
      <c r="F60" s="75">
        <v>2</v>
      </c>
      <c r="G60" s="75">
        <v>11</v>
      </c>
      <c r="H60" s="76">
        <v>1</v>
      </c>
      <c r="I60" s="77">
        <v>0.6</v>
      </c>
      <c r="J60" s="78">
        <v>61.64</v>
      </c>
      <c r="K60" s="77">
        <v>2.6</v>
      </c>
      <c r="L60" s="86">
        <v>0.02</v>
      </c>
      <c r="M60" s="78">
        <v>147.9</v>
      </c>
      <c r="N60" s="77">
        <v>3.4</v>
      </c>
      <c r="O60" s="86">
        <v>0.06</v>
      </c>
      <c r="P60" s="79">
        <v>0</v>
      </c>
      <c r="Q60" s="80"/>
      <c r="R60" s="81">
        <v>7</v>
      </c>
      <c r="S60" s="18">
        <f t="shared" si="1"/>
        <v>1.6666666666666665</v>
      </c>
      <c r="T60" s="123">
        <v>1.7</v>
      </c>
      <c r="U60" s="82">
        <v>4</v>
      </c>
      <c r="V60" s="84" t="s">
        <v>14</v>
      </c>
      <c r="W60" s="84"/>
      <c r="X60" s="60" t="s">
        <v>9</v>
      </c>
      <c r="Y60" s="3" t="s">
        <v>34</v>
      </c>
      <c r="Z60" s="60" t="s">
        <v>13</v>
      </c>
      <c r="AA60" s="85"/>
      <c r="AB60" s="60"/>
      <c r="AC60" s="83" t="s">
        <v>528</v>
      </c>
      <c r="AE60" s="60"/>
      <c r="AF60" s="5">
        <f>POWER(10,11.8+1.5*T60)</f>
        <v>223872113856835.09</v>
      </c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</row>
    <row r="61" spans="1:55" s="57" customFormat="1" ht="11.25" x14ac:dyDescent="0.2">
      <c r="A61" s="4" t="s">
        <v>109</v>
      </c>
      <c r="B61" s="74">
        <f t="shared" si="0"/>
        <v>44614.091458333336</v>
      </c>
      <c r="C61" s="75">
        <v>2022</v>
      </c>
      <c r="D61" s="75">
        <v>2</v>
      </c>
      <c r="E61" s="75">
        <v>22</v>
      </c>
      <c r="F61" s="75">
        <v>2</v>
      </c>
      <c r="G61" s="75">
        <v>11</v>
      </c>
      <c r="H61" s="76">
        <v>42.8</v>
      </c>
      <c r="I61" s="77">
        <v>0.5</v>
      </c>
      <c r="J61" s="78">
        <v>61.65</v>
      </c>
      <c r="K61" s="77">
        <v>1.7</v>
      </c>
      <c r="L61" s="86">
        <v>0.02</v>
      </c>
      <c r="M61" s="78">
        <v>147.88999999999999</v>
      </c>
      <c r="N61" s="77">
        <v>3</v>
      </c>
      <c r="O61" s="86">
        <v>0.06</v>
      </c>
      <c r="P61" s="79">
        <v>0</v>
      </c>
      <c r="Q61" s="80"/>
      <c r="R61" s="81">
        <v>7.7</v>
      </c>
      <c r="S61" s="18">
        <f t="shared" si="1"/>
        <v>2.0555555555555558</v>
      </c>
      <c r="T61" s="123">
        <v>2.1</v>
      </c>
      <c r="U61" s="82">
        <v>6</v>
      </c>
      <c r="V61" s="84" t="s">
        <v>14</v>
      </c>
      <c r="W61" s="84"/>
      <c r="X61" s="60" t="s">
        <v>9</v>
      </c>
      <c r="Y61" s="3" t="s">
        <v>34</v>
      </c>
      <c r="Z61" s="60" t="s">
        <v>13</v>
      </c>
      <c r="AA61" s="85"/>
      <c r="AB61" s="60"/>
      <c r="AC61" s="83" t="s">
        <v>529</v>
      </c>
      <c r="AE61" s="60"/>
      <c r="AF61" s="5">
        <f>POWER(10,11.8+1.5*T61)</f>
        <v>891250938133751.25</v>
      </c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</row>
    <row r="62" spans="1:55" s="57" customFormat="1" ht="11.25" x14ac:dyDescent="0.2">
      <c r="A62" s="4" t="s">
        <v>110</v>
      </c>
      <c r="B62" s="74">
        <f t="shared" si="0"/>
        <v>44614.300497685188</v>
      </c>
      <c r="C62" s="79">
        <v>2022</v>
      </c>
      <c r="D62" s="79">
        <v>2</v>
      </c>
      <c r="E62" s="79">
        <v>22</v>
      </c>
      <c r="F62" s="79">
        <v>7</v>
      </c>
      <c r="G62" s="79">
        <v>12</v>
      </c>
      <c r="H62" s="77">
        <v>43.6</v>
      </c>
      <c r="I62" s="77">
        <v>0.8</v>
      </c>
      <c r="J62" s="86">
        <v>60.34</v>
      </c>
      <c r="K62" s="77">
        <v>2.2999999999999998</v>
      </c>
      <c r="L62" s="86">
        <v>0.02</v>
      </c>
      <c r="M62" s="86">
        <v>149.94</v>
      </c>
      <c r="N62" s="87">
        <v>2.1</v>
      </c>
      <c r="O62" s="86">
        <v>0.04</v>
      </c>
      <c r="P62" s="79">
        <v>30</v>
      </c>
      <c r="Q62" s="83">
        <v>16</v>
      </c>
      <c r="R62" s="59">
        <v>7.6</v>
      </c>
      <c r="S62" s="18">
        <f t="shared" si="1"/>
        <v>1.9999999999999998</v>
      </c>
      <c r="T62" s="124">
        <v>2</v>
      </c>
      <c r="U62" s="82">
        <v>8</v>
      </c>
      <c r="V62" s="84" t="s">
        <v>14</v>
      </c>
      <c r="W62" s="82"/>
      <c r="X62" s="60"/>
      <c r="Y62" s="3" t="s">
        <v>34</v>
      </c>
      <c r="Z62" s="88"/>
      <c r="AA62" s="60"/>
      <c r="AB62" s="82">
        <v>2</v>
      </c>
      <c r="AC62" s="88"/>
      <c r="AE62" s="5">
        <f>POWER(10,11.8+1.5*T62)</f>
        <v>630957344480198.25</v>
      </c>
      <c r="AF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</row>
    <row r="63" spans="1:55" s="57" customFormat="1" ht="11.25" x14ac:dyDescent="0.2">
      <c r="A63" s="4" t="s">
        <v>111</v>
      </c>
      <c r="B63" s="74">
        <f t="shared" si="0"/>
        <v>44615.814340277779</v>
      </c>
      <c r="C63" s="79">
        <v>2022</v>
      </c>
      <c r="D63" s="79">
        <v>2</v>
      </c>
      <c r="E63" s="79">
        <v>23</v>
      </c>
      <c r="F63" s="79">
        <v>19</v>
      </c>
      <c r="G63" s="79">
        <v>32</v>
      </c>
      <c r="H63" s="77">
        <v>39</v>
      </c>
      <c r="I63" s="77">
        <v>0.3</v>
      </c>
      <c r="J63" s="86">
        <v>61.55</v>
      </c>
      <c r="K63" s="77">
        <v>1</v>
      </c>
      <c r="L63" s="86">
        <v>0.01</v>
      </c>
      <c r="M63" s="86">
        <v>153.02000000000001</v>
      </c>
      <c r="N63" s="77">
        <v>1.6</v>
      </c>
      <c r="O63" s="86">
        <v>0.03</v>
      </c>
      <c r="P63" s="79">
        <v>31</v>
      </c>
      <c r="Q63" s="83">
        <v>6</v>
      </c>
      <c r="R63" s="59">
        <v>6.8</v>
      </c>
      <c r="S63" s="18">
        <f t="shared" si="1"/>
        <v>1.5555555555555554</v>
      </c>
      <c r="T63" s="124">
        <v>1.6</v>
      </c>
      <c r="U63" s="82">
        <v>3</v>
      </c>
      <c r="V63" s="84" t="s">
        <v>14</v>
      </c>
      <c r="W63" s="82"/>
      <c r="X63" s="60"/>
      <c r="Y63" s="3" t="s">
        <v>34</v>
      </c>
      <c r="Z63" s="88"/>
      <c r="AA63" s="60"/>
      <c r="AB63" s="82">
        <v>2</v>
      </c>
      <c r="AC63" s="88"/>
      <c r="AE63" s="5">
        <f>POWER(10,11.8+1.5*T63)</f>
        <v>158489319246112.38</v>
      </c>
      <c r="AF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</row>
    <row r="64" spans="1:55" s="57" customFormat="1" ht="11.25" x14ac:dyDescent="0.2">
      <c r="A64" s="4" t="s">
        <v>112</v>
      </c>
      <c r="B64" s="74">
        <f t="shared" si="0"/>
        <v>44616.451851851853</v>
      </c>
      <c r="C64" s="79">
        <v>2022</v>
      </c>
      <c r="D64" s="79">
        <v>2</v>
      </c>
      <c r="E64" s="79">
        <v>24</v>
      </c>
      <c r="F64" s="79">
        <v>10</v>
      </c>
      <c r="G64" s="79">
        <v>50</v>
      </c>
      <c r="H64" s="77">
        <v>40.1</v>
      </c>
      <c r="I64" s="77">
        <v>1.1000000000000001</v>
      </c>
      <c r="J64" s="86">
        <v>66.94</v>
      </c>
      <c r="K64" s="77">
        <v>4.2</v>
      </c>
      <c r="L64" s="86">
        <v>0.04</v>
      </c>
      <c r="M64" s="86">
        <v>167.05</v>
      </c>
      <c r="N64" s="87">
        <v>7.6</v>
      </c>
      <c r="O64" s="86">
        <v>0.17</v>
      </c>
      <c r="P64" s="79">
        <v>0</v>
      </c>
      <c r="Q64" s="83">
        <v>0</v>
      </c>
      <c r="R64" s="59">
        <v>10.1</v>
      </c>
      <c r="S64" s="18">
        <f t="shared" si="1"/>
        <v>3.3888888888888884</v>
      </c>
      <c r="T64" s="124">
        <v>3.4</v>
      </c>
      <c r="U64" s="82">
        <v>9</v>
      </c>
      <c r="V64" s="84" t="s">
        <v>14</v>
      </c>
      <c r="W64" s="82"/>
      <c r="X64" s="60"/>
      <c r="Y64" s="3" t="s">
        <v>34</v>
      </c>
      <c r="Z64" s="88"/>
      <c r="AA64" s="60"/>
      <c r="AB64" s="82">
        <v>3</v>
      </c>
      <c r="AC64" s="88"/>
      <c r="AE64" s="5">
        <f>POWER(10,11.8+1.5*T64)</f>
        <v>7.9432823472428304E+16</v>
      </c>
      <c r="AF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</row>
    <row r="65" spans="1:55" s="57" customFormat="1" ht="11.25" x14ac:dyDescent="0.2">
      <c r="A65" s="4" t="s">
        <v>113</v>
      </c>
      <c r="B65" s="74">
        <f t="shared" si="0"/>
        <v>44618.162673611114</v>
      </c>
      <c r="C65" s="75">
        <v>2022</v>
      </c>
      <c r="D65" s="75">
        <v>2</v>
      </c>
      <c r="E65" s="75">
        <v>26</v>
      </c>
      <c r="F65" s="75">
        <v>3</v>
      </c>
      <c r="G65" s="75">
        <v>54</v>
      </c>
      <c r="H65" s="76">
        <v>15.4</v>
      </c>
      <c r="I65" s="77">
        <v>1</v>
      </c>
      <c r="J65" s="78">
        <v>63.47</v>
      </c>
      <c r="K65" s="77">
        <v>3.6</v>
      </c>
      <c r="L65" s="86">
        <v>0.03</v>
      </c>
      <c r="M65" s="78">
        <v>146.65</v>
      </c>
      <c r="N65" s="77">
        <v>4.5</v>
      </c>
      <c r="O65" s="86">
        <v>0.09</v>
      </c>
      <c r="P65" s="79">
        <v>0</v>
      </c>
      <c r="Q65" s="80"/>
      <c r="R65" s="81">
        <v>7.5</v>
      </c>
      <c r="S65" s="18">
        <f t="shared" si="1"/>
        <v>1.9444444444444444</v>
      </c>
      <c r="T65" s="123">
        <v>1.9</v>
      </c>
      <c r="U65" s="82">
        <v>5</v>
      </c>
      <c r="V65" s="84" t="s">
        <v>14</v>
      </c>
      <c r="W65" s="84"/>
      <c r="X65" s="60" t="s">
        <v>597</v>
      </c>
      <c r="Y65" s="3" t="s">
        <v>34</v>
      </c>
      <c r="Z65" s="60" t="s">
        <v>13</v>
      </c>
      <c r="AA65" s="85"/>
      <c r="AB65" s="60"/>
      <c r="AC65" s="83"/>
      <c r="AE65" s="60"/>
      <c r="AF65" s="5">
        <f>POWER(10,11.8+1.5*T65)</f>
        <v>446683592150964.06</v>
      </c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</row>
    <row r="66" spans="1:55" s="57" customFormat="1" ht="11.25" x14ac:dyDescent="0.2">
      <c r="A66" s="4" t="s">
        <v>114</v>
      </c>
      <c r="B66" s="74">
        <f t="shared" si="0"/>
        <v>44618.322013888886</v>
      </c>
      <c r="C66" s="79">
        <v>2022</v>
      </c>
      <c r="D66" s="79">
        <v>2</v>
      </c>
      <c r="E66" s="79">
        <v>26</v>
      </c>
      <c r="F66" s="79">
        <v>7</v>
      </c>
      <c r="G66" s="79">
        <v>43</v>
      </c>
      <c r="H66" s="77">
        <v>42.2</v>
      </c>
      <c r="I66" s="77">
        <v>0.4</v>
      </c>
      <c r="J66" s="86">
        <v>64.900000000000006</v>
      </c>
      <c r="K66" s="77">
        <v>6.9</v>
      </c>
      <c r="L66" s="86">
        <v>0.06</v>
      </c>
      <c r="M66" s="86">
        <v>-175.63</v>
      </c>
      <c r="N66" s="77">
        <v>2.94</v>
      </c>
      <c r="O66" s="86">
        <v>0.06</v>
      </c>
      <c r="P66" s="79">
        <v>0</v>
      </c>
      <c r="Q66" s="83">
        <v>0</v>
      </c>
      <c r="R66" s="59">
        <v>9.6999999999999993</v>
      </c>
      <c r="S66" s="18">
        <f t="shared" si="1"/>
        <v>3.1666666666666661</v>
      </c>
      <c r="T66" s="124">
        <v>3.2</v>
      </c>
      <c r="U66" s="82">
        <v>3</v>
      </c>
      <c r="V66" s="84" t="s">
        <v>14</v>
      </c>
      <c r="W66" s="82"/>
      <c r="X66" s="60"/>
      <c r="Y66" s="3" t="s">
        <v>34</v>
      </c>
      <c r="Z66" s="88"/>
      <c r="AA66" s="60"/>
      <c r="AB66" s="82">
        <v>6</v>
      </c>
      <c r="AC66" s="88"/>
      <c r="AE66" s="5">
        <f>POWER(10,11.8+1.5*T66)</f>
        <v>3.981071705534992E+16</v>
      </c>
      <c r="AF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</row>
    <row r="67" spans="1:55" s="57" customFormat="1" ht="11.25" x14ac:dyDescent="0.2">
      <c r="A67" s="4" t="s">
        <v>115</v>
      </c>
      <c r="B67" s="74">
        <f t="shared" si="0"/>
        <v>44618.883900462963</v>
      </c>
      <c r="C67" s="79">
        <v>2022</v>
      </c>
      <c r="D67" s="79">
        <v>2</v>
      </c>
      <c r="E67" s="79">
        <v>26</v>
      </c>
      <c r="F67" s="79">
        <v>21</v>
      </c>
      <c r="G67" s="79">
        <v>12</v>
      </c>
      <c r="H67" s="77">
        <v>49.9</v>
      </c>
      <c r="I67" s="77">
        <v>0.7</v>
      </c>
      <c r="J67" s="86">
        <v>59.91</v>
      </c>
      <c r="K67" s="77">
        <v>2.9</v>
      </c>
      <c r="L67" s="86">
        <v>0.03</v>
      </c>
      <c r="M67" s="86">
        <v>152.77000000000001</v>
      </c>
      <c r="N67" s="87">
        <v>3.6</v>
      </c>
      <c r="O67" s="86">
        <v>0.06</v>
      </c>
      <c r="P67" s="79">
        <v>10</v>
      </c>
      <c r="Q67" s="83" t="s">
        <v>42</v>
      </c>
      <c r="R67" s="59">
        <v>7</v>
      </c>
      <c r="S67" s="18">
        <f t="shared" si="1"/>
        <v>1.6666666666666665</v>
      </c>
      <c r="T67" s="124">
        <v>1.7</v>
      </c>
      <c r="U67" s="82">
        <v>3</v>
      </c>
      <c r="V67" s="84" t="s">
        <v>14</v>
      </c>
      <c r="W67" s="82"/>
      <c r="X67" s="60"/>
      <c r="Y67" s="3" t="s">
        <v>34</v>
      </c>
      <c r="Z67" s="88"/>
      <c r="AA67" s="60"/>
      <c r="AB67" s="82">
        <v>2</v>
      </c>
      <c r="AC67" s="88"/>
      <c r="AE67" s="5">
        <f>POWER(10,11.8+1.5*T67)</f>
        <v>223872113856835.09</v>
      </c>
      <c r="AF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</row>
    <row r="68" spans="1:55" s="57" customFormat="1" ht="11.25" x14ac:dyDescent="0.2">
      <c r="A68" s="4" t="s">
        <v>116</v>
      </c>
      <c r="B68" s="74">
        <f t="shared" si="0"/>
        <v>44619.235451388886</v>
      </c>
      <c r="C68" s="75">
        <v>2022</v>
      </c>
      <c r="D68" s="75">
        <v>2</v>
      </c>
      <c r="E68" s="75">
        <v>27</v>
      </c>
      <c r="F68" s="75">
        <v>5</v>
      </c>
      <c r="G68" s="75">
        <v>39</v>
      </c>
      <c r="H68" s="76">
        <v>3.3</v>
      </c>
      <c r="I68" s="77">
        <v>0.4</v>
      </c>
      <c r="J68" s="78">
        <v>61.6</v>
      </c>
      <c r="K68" s="77">
        <v>2.1</v>
      </c>
      <c r="L68" s="86">
        <v>0.02</v>
      </c>
      <c r="M68" s="78">
        <v>148.06</v>
      </c>
      <c r="N68" s="77">
        <v>2.7</v>
      </c>
      <c r="O68" s="86">
        <v>0.05</v>
      </c>
      <c r="P68" s="79">
        <v>0</v>
      </c>
      <c r="Q68" s="80"/>
      <c r="R68" s="81">
        <v>7</v>
      </c>
      <c r="S68" s="18">
        <f t="shared" si="1"/>
        <v>1.6666666666666665</v>
      </c>
      <c r="T68" s="123">
        <v>1.7</v>
      </c>
      <c r="U68" s="82">
        <v>7</v>
      </c>
      <c r="V68" s="84" t="s">
        <v>14</v>
      </c>
      <c r="W68" s="84"/>
      <c r="X68" s="60" t="s">
        <v>10</v>
      </c>
      <c r="Y68" s="3" t="s">
        <v>34</v>
      </c>
      <c r="Z68" s="60" t="s">
        <v>13</v>
      </c>
      <c r="AA68" s="85"/>
      <c r="AB68" s="60"/>
      <c r="AC68" s="83"/>
      <c r="AE68" s="60"/>
      <c r="AF68" s="5">
        <f>POWER(10,11.8+1.5*T68)</f>
        <v>223872113856835.09</v>
      </c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</row>
    <row r="69" spans="1:55" s="57" customFormat="1" ht="11.25" x14ac:dyDescent="0.2">
      <c r="A69" s="4" t="s">
        <v>117</v>
      </c>
      <c r="B69" s="74">
        <f t="shared" si="0"/>
        <v>44621.260833333334</v>
      </c>
      <c r="C69" s="79">
        <v>2022</v>
      </c>
      <c r="D69" s="79">
        <v>3</v>
      </c>
      <c r="E69" s="79">
        <v>1</v>
      </c>
      <c r="F69" s="79">
        <v>6</v>
      </c>
      <c r="G69" s="79">
        <v>15</v>
      </c>
      <c r="H69" s="77">
        <v>36</v>
      </c>
      <c r="I69" s="77">
        <v>0.6</v>
      </c>
      <c r="J69" s="86">
        <v>61.47</v>
      </c>
      <c r="K69" s="77">
        <v>4.4000000000000004</v>
      </c>
      <c r="L69" s="86">
        <v>0.04</v>
      </c>
      <c r="M69" s="86">
        <v>157.31</v>
      </c>
      <c r="N69" s="77">
        <v>2</v>
      </c>
      <c r="O69" s="86">
        <v>0.04</v>
      </c>
      <c r="P69" s="79">
        <v>0</v>
      </c>
      <c r="Q69" s="83" t="s">
        <v>42</v>
      </c>
      <c r="R69" s="59">
        <v>8.1</v>
      </c>
      <c r="S69" s="18">
        <f t="shared" si="1"/>
        <v>2.2777777777777777</v>
      </c>
      <c r="T69" s="124">
        <v>2.2999999999999998</v>
      </c>
      <c r="U69" s="82">
        <v>5</v>
      </c>
      <c r="V69" s="84" t="s">
        <v>14</v>
      </c>
      <c r="W69" s="82"/>
      <c r="X69" s="60"/>
      <c r="Y69" s="3" t="s">
        <v>34</v>
      </c>
      <c r="Z69" s="88"/>
      <c r="AA69" s="60"/>
      <c r="AB69" s="82">
        <v>1</v>
      </c>
      <c r="AC69" s="88"/>
      <c r="AE69" s="5">
        <f>POWER(10,11.8+1.5*T69)</f>
        <v>1778279410038929</v>
      </c>
      <c r="AF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</row>
    <row r="70" spans="1:55" s="57" customFormat="1" ht="11.25" x14ac:dyDescent="0.2">
      <c r="A70" s="4" t="s">
        <v>118</v>
      </c>
      <c r="B70" s="74">
        <f t="shared" ref="B70:B133" si="3">DATE(C70,D70,E70)+TIME(F70,G70,H70)</f>
        <v>44622.093518518515</v>
      </c>
      <c r="C70" s="75">
        <v>2022</v>
      </c>
      <c r="D70" s="75">
        <v>3</v>
      </c>
      <c r="E70" s="75">
        <v>2</v>
      </c>
      <c r="F70" s="75">
        <v>2</v>
      </c>
      <c r="G70" s="75">
        <v>14</v>
      </c>
      <c r="H70" s="76">
        <v>40.9</v>
      </c>
      <c r="I70" s="77">
        <v>0.8</v>
      </c>
      <c r="J70" s="78">
        <v>61.61</v>
      </c>
      <c r="K70" s="77">
        <v>2.9</v>
      </c>
      <c r="L70" s="86">
        <v>0.03</v>
      </c>
      <c r="M70" s="78">
        <v>147.88999999999999</v>
      </c>
      <c r="N70" s="77">
        <v>6.8</v>
      </c>
      <c r="O70" s="86">
        <v>0.13</v>
      </c>
      <c r="P70" s="79">
        <v>0</v>
      </c>
      <c r="Q70" s="80"/>
      <c r="R70" s="81">
        <v>6.9</v>
      </c>
      <c r="S70" s="18">
        <f t="shared" ref="S70:S133" si="4">(R70-4)/1.8</f>
        <v>1.6111111111111112</v>
      </c>
      <c r="T70" s="123">
        <v>1.6</v>
      </c>
      <c r="U70" s="82">
        <v>5</v>
      </c>
      <c r="V70" s="84" t="s">
        <v>14</v>
      </c>
      <c r="W70" s="84"/>
      <c r="X70" s="60" t="s">
        <v>9</v>
      </c>
      <c r="Y70" s="3" t="s">
        <v>34</v>
      </c>
      <c r="Z70" s="60" t="s">
        <v>13</v>
      </c>
      <c r="AA70" s="85"/>
      <c r="AB70" s="60"/>
      <c r="AC70" s="83"/>
      <c r="AE70" s="60"/>
      <c r="AF70" s="5">
        <f>POWER(10,11.8+1.5*T70)</f>
        <v>158489319246112.38</v>
      </c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</row>
    <row r="71" spans="1:55" s="57" customFormat="1" ht="11.25" x14ac:dyDescent="0.2">
      <c r="A71" s="4" t="s">
        <v>119</v>
      </c>
      <c r="B71" s="74">
        <f t="shared" si="3"/>
        <v>44623.210925925923</v>
      </c>
      <c r="C71" s="75">
        <v>2022</v>
      </c>
      <c r="D71" s="75">
        <v>3</v>
      </c>
      <c r="E71" s="75">
        <v>3</v>
      </c>
      <c r="F71" s="75">
        <v>5</v>
      </c>
      <c r="G71" s="75">
        <v>3</v>
      </c>
      <c r="H71" s="76">
        <v>44.8</v>
      </c>
      <c r="I71" s="77">
        <v>0.5</v>
      </c>
      <c r="J71" s="78">
        <v>61.54</v>
      </c>
      <c r="K71" s="77">
        <v>2.1</v>
      </c>
      <c r="L71" s="86">
        <v>0.02</v>
      </c>
      <c r="M71" s="78">
        <v>148.01</v>
      </c>
      <c r="N71" s="77">
        <v>2.7</v>
      </c>
      <c r="O71" s="86">
        <v>0.05</v>
      </c>
      <c r="P71" s="79">
        <v>0</v>
      </c>
      <c r="Q71" s="80"/>
      <c r="R71" s="81">
        <v>6.9</v>
      </c>
      <c r="S71" s="18">
        <f t="shared" si="4"/>
        <v>1.6111111111111112</v>
      </c>
      <c r="T71" s="123">
        <v>1.6</v>
      </c>
      <c r="U71" s="82">
        <v>5</v>
      </c>
      <c r="V71" s="84" t="s">
        <v>14</v>
      </c>
      <c r="W71" s="84"/>
      <c r="X71" s="60" t="s">
        <v>10</v>
      </c>
      <c r="Y71" s="3" t="s">
        <v>34</v>
      </c>
      <c r="Z71" s="60" t="s">
        <v>13</v>
      </c>
      <c r="AA71" s="85"/>
      <c r="AB71" s="60"/>
      <c r="AC71" s="83"/>
      <c r="AE71" s="60"/>
      <c r="AF71" s="5">
        <f>POWER(10,11.8+1.5*T71)</f>
        <v>158489319246112.38</v>
      </c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</row>
    <row r="72" spans="1:55" s="57" customFormat="1" ht="11.25" x14ac:dyDescent="0.2">
      <c r="A72" s="4" t="s">
        <v>120</v>
      </c>
      <c r="B72" s="74">
        <f t="shared" si="3"/>
        <v>44625.26599537037</v>
      </c>
      <c r="C72" s="79">
        <v>2022</v>
      </c>
      <c r="D72" s="79">
        <v>3</v>
      </c>
      <c r="E72" s="79">
        <v>5</v>
      </c>
      <c r="F72" s="79">
        <v>6</v>
      </c>
      <c r="G72" s="79">
        <v>23</v>
      </c>
      <c r="H72" s="77">
        <v>2.2999999999999998</v>
      </c>
      <c r="I72" s="77">
        <v>0.2</v>
      </c>
      <c r="J72" s="86">
        <v>61.77</v>
      </c>
      <c r="K72" s="77">
        <v>1.3</v>
      </c>
      <c r="L72" s="86">
        <v>0.01</v>
      </c>
      <c r="M72" s="86">
        <v>153.63</v>
      </c>
      <c r="N72" s="87">
        <v>1.2</v>
      </c>
      <c r="O72" s="86">
        <v>0.02</v>
      </c>
      <c r="P72" s="79">
        <v>0</v>
      </c>
      <c r="Q72" s="83" t="s">
        <v>42</v>
      </c>
      <c r="R72" s="59">
        <v>8.6</v>
      </c>
      <c r="S72" s="18">
        <f t="shared" si="4"/>
        <v>2.5555555555555554</v>
      </c>
      <c r="T72" s="124">
        <v>2.6</v>
      </c>
      <c r="U72" s="82">
        <v>9</v>
      </c>
      <c r="V72" s="84" t="s">
        <v>14</v>
      </c>
      <c r="W72" s="82"/>
      <c r="X72" s="60"/>
      <c r="Y72" s="3" t="s">
        <v>34</v>
      </c>
      <c r="Z72" s="88"/>
      <c r="AA72" s="60"/>
      <c r="AB72" s="82">
        <v>2</v>
      </c>
      <c r="AC72" s="88"/>
      <c r="AE72" s="5">
        <f>POWER(10,11.8+1.5*T72)</f>
        <v>5011872336272755</v>
      </c>
      <c r="AF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</row>
    <row r="73" spans="1:55" s="57" customFormat="1" ht="11.25" x14ac:dyDescent="0.2">
      <c r="A73" s="4" t="s">
        <v>121</v>
      </c>
      <c r="B73" s="74">
        <f t="shared" si="3"/>
        <v>44626.106319444443</v>
      </c>
      <c r="C73" s="75">
        <v>2022</v>
      </c>
      <c r="D73" s="75">
        <v>3</v>
      </c>
      <c r="E73" s="75">
        <v>6</v>
      </c>
      <c r="F73" s="75">
        <v>2</v>
      </c>
      <c r="G73" s="75">
        <v>33</v>
      </c>
      <c r="H73" s="76">
        <v>6.3</v>
      </c>
      <c r="I73" s="77">
        <v>0.9</v>
      </c>
      <c r="J73" s="78">
        <v>61.68</v>
      </c>
      <c r="K73" s="77">
        <v>4.7</v>
      </c>
      <c r="L73" s="86">
        <v>0.04</v>
      </c>
      <c r="M73" s="78">
        <v>147.88999999999999</v>
      </c>
      <c r="N73" s="77">
        <v>4.2</v>
      </c>
      <c r="O73" s="86">
        <v>0.08</v>
      </c>
      <c r="P73" s="79">
        <v>0</v>
      </c>
      <c r="Q73" s="80"/>
      <c r="R73" s="81">
        <v>7.1</v>
      </c>
      <c r="S73" s="18">
        <f t="shared" si="4"/>
        <v>1.7222222222222219</v>
      </c>
      <c r="T73" s="123">
        <v>1.7</v>
      </c>
      <c r="U73" s="82">
        <v>4</v>
      </c>
      <c r="V73" s="84" t="s">
        <v>14</v>
      </c>
      <c r="W73" s="84"/>
      <c r="X73" s="60" t="s">
        <v>9</v>
      </c>
      <c r="Y73" s="3" t="s">
        <v>34</v>
      </c>
      <c r="Z73" s="60" t="s">
        <v>13</v>
      </c>
      <c r="AA73" s="85"/>
      <c r="AB73" s="60"/>
      <c r="AC73" s="83"/>
      <c r="AE73" s="60"/>
      <c r="AF73" s="5">
        <f>POWER(10,11.8+1.5*T73)</f>
        <v>223872113856835.09</v>
      </c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</row>
    <row r="74" spans="1:55" s="57" customFormat="1" ht="11.25" x14ac:dyDescent="0.2">
      <c r="A74" s="4" t="s">
        <v>122</v>
      </c>
      <c r="B74" s="74">
        <f t="shared" si="3"/>
        <v>44630.824131944442</v>
      </c>
      <c r="C74" s="79">
        <v>2022</v>
      </c>
      <c r="D74" s="79">
        <v>3</v>
      </c>
      <c r="E74" s="79">
        <v>10</v>
      </c>
      <c r="F74" s="79">
        <v>19</v>
      </c>
      <c r="G74" s="79">
        <v>46</v>
      </c>
      <c r="H74" s="77">
        <v>45.1</v>
      </c>
      <c r="I74" s="77">
        <v>0.7</v>
      </c>
      <c r="J74" s="86">
        <v>59.55</v>
      </c>
      <c r="K74" s="77">
        <v>3.4</v>
      </c>
      <c r="L74" s="86">
        <v>0.03</v>
      </c>
      <c r="M74" s="86">
        <v>151.41</v>
      </c>
      <c r="N74" s="77">
        <v>2.8</v>
      </c>
      <c r="O74" s="86">
        <v>0.05</v>
      </c>
      <c r="P74" s="79">
        <v>25</v>
      </c>
      <c r="Q74" s="83">
        <v>4</v>
      </c>
      <c r="R74" s="59">
        <v>7.2</v>
      </c>
      <c r="S74" s="18">
        <f t="shared" si="4"/>
        <v>1.7777777777777779</v>
      </c>
      <c r="T74" s="124">
        <v>1.8</v>
      </c>
      <c r="U74" s="82">
        <v>6</v>
      </c>
      <c r="V74" s="84" t="s">
        <v>14</v>
      </c>
      <c r="W74" s="82"/>
      <c r="X74" s="60"/>
      <c r="Y74" s="3" t="s">
        <v>34</v>
      </c>
      <c r="Z74" s="88"/>
      <c r="AA74" s="60"/>
      <c r="AB74" s="82">
        <v>1</v>
      </c>
      <c r="AC74" s="88"/>
      <c r="AE74" s="5">
        <f>POWER(10,11.8+1.5*T74)</f>
        <v>316227766016839.06</v>
      </c>
      <c r="AF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</row>
    <row r="75" spans="1:55" s="57" customFormat="1" ht="11.25" x14ac:dyDescent="0.2">
      <c r="A75" s="4" t="s">
        <v>123</v>
      </c>
      <c r="B75" s="74">
        <f t="shared" si="3"/>
        <v>44631.339456018519</v>
      </c>
      <c r="C75" s="79">
        <v>2022</v>
      </c>
      <c r="D75" s="79">
        <v>3</v>
      </c>
      <c r="E75" s="79">
        <v>11</v>
      </c>
      <c r="F75" s="79">
        <v>8</v>
      </c>
      <c r="G75" s="79">
        <v>8</v>
      </c>
      <c r="H75" s="77">
        <v>49.5</v>
      </c>
      <c r="I75" s="77">
        <v>1.1000000000000001</v>
      </c>
      <c r="J75" s="86">
        <v>65.44</v>
      </c>
      <c r="K75" s="77">
        <v>6.9</v>
      </c>
      <c r="L75" s="86">
        <v>0.06</v>
      </c>
      <c r="M75" s="86">
        <v>158.16</v>
      </c>
      <c r="N75" s="87">
        <v>7.6</v>
      </c>
      <c r="O75" s="86">
        <v>0.16</v>
      </c>
      <c r="P75" s="79">
        <v>0</v>
      </c>
      <c r="Q75" s="83" t="s">
        <v>42</v>
      </c>
      <c r="R75" s="59">
        <v>7.8</v>
      </c>
      <c r="S75" s="18">
        <f t="shared" si="4"/>
        <v>2.1111111111111112</v>
      </c>
      <c r="T75" s="124">
        <v>2.1</v>
      </c>
      <c r="U75" s="82">
        <v>4</v>
      </c>
      <c r="V75" s="84" t="s">
        <v>14</v>
      </c>
      <c r="W75" s="82"/>
      <c r="X75" s="60"/>
      <c r="Y75" s="3" t="s">
        <v>34</v>
      </c>
      <c r="Z75" s="88"/>
      <c r="AA75" s="60"/>
      <c r="AB75" s="82">
        <v>2</v>
      </c>
      <c r="AC75" s="88"/>
      <c r="AE75" s="5">
        <f>POWER(10,11.8+1.5*T75)</f>
        <v>891250938133751.25</v>
      </c>
      <c r="AF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</row>
    <row r="76" spans="1:55" s="57" customFormat="1" ht="11.25" x14ac:dyDescent="0.2">
      <c r="A76" s="4" t="s">
        <v>124</v>
      </c>
      <c r="B76" s="74">
        <f t="shared" si="3"/>
        <v>44631.395520833335</v>
      </c>
      <c r="C76" s="75">
        <v>2022</v>
      </c>
      <c r="D76" s="75">
        <v>3</v>
      </c>
      <c r="E76" s="75">
        <v>11</v>
      </c>
      <c r="F76" s="75">
        <v>9</v>
      </c>
      <c r="G76" s="75">
        <v>29</v>
      </c>
      <c r="H76" s="76">
        <v>33.6</v>
      </c>
      <c r="I76" s="77">
        <v>1</v>
      </c>
      <c r="J76" s="78">
        <v>63.51</v>
      </c>
      <c r="K76" s="77">
        <v>3.8</v>
      </c>
      <c r="L76" s="86">
        <v>0.03</v>
      </c>
      <c r="M76" s="78">
        <v>146.54</v>
      </c>
      <c r="N76" s="77">
        <v>4.2</v>
      </c>
      <c r="O76" s="86">
        <v>0.08</v>
      </c>
      <c r="P76" s="79">
        <v>0</v>
      </c>
      <c r="Q76" s="80"/>
      <c r="R76" s="81">
        <v>7.4</v>
      </c>
      <c r="S76" s="18">
        <f t="shared" si="4"/>
        <v>1.8888888888888891</v>
      </c>
      <c r="T76" s="123">
        <v>1.9</v>
      </c>
      <c r="U76" s="82">
        <v>3</v>
      </c>
      <c r="V76" s="84" t="s">
        <v>14</v>
      </c>
      <c r="W76" s="84"/>
      <c r="X76" s="60" t="s">
        <v>597</v>
      </c>
      <c r="Y76" s="3" t="s">
        <v>34</v>
      </c>
      <c r="Z76" s="60" t="s">
        <v>13</v>
      </c>
      <c r="AA76" s="85"/>
      <c r="AB76" s="89"/>
      <c r="AC76" s="83"/>
      <c r="AE76" s="60"/>
      <c r="AF76" s="5">
        <f>POWER(10,11.8+1.5*T76)</f>
        <v>446683592150964.06</v>
      </c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</row>
    <row r="77" spans="1:55" s="57" customFormat="1" ht="11.25" x14ac:dyDescent="0.2">
      <c r="A77" s="4" t="s">
        <v>125</v>
      </c>
      <c r="B77" s="74">
        <f t="shared" si="3"/>
        <v>44631.534953703704</v>
      </c>
      <c r="C77" s="79">
        <v>2022</v>
      </c>
      <c r="D77" s="79">
        <v>3</v>
      </c>
      <c r="E77" s="79">
        <v>11</v>
      </c>
      <c r="F77" s="79">
        <v>12</v>
      </c>
      <c r="G77" s="79">
        <v>50</v>
      </c>
      <c r="H77" s="77">
        <v>20.2</v>
      </c>
      <c r="I77" s="77">
        <v>0.6</v>
      </c>
      <c r="J77" s="86">
        <v>65.45</v>
      </c>
      <c r="K77" s="77">
        <v>3.8</v>
      </c>
      <c r="L77" s="86">
        <v>0.03</v>
      </c>
      <c r="M77" s="86">
        <v>157.88</v>
      </c>
      <c r="N77" s="77">
        <v>4.0999999999999996</v>
      </c>
      <c r="O77" s="86">
        <v>0.09</v>
      </c>
      <c r="P77" s="79">
        <v>0</v>
      </c>
      <c r="Q77" s="83" t="s">
        <v>42</v>
      </c>
      <c r="R77" s="59">
        <v>7.6</v>
      </c>
      <c r="S77" s="18">
        <f t="shared" si="4"/>
        <v>1.9999999999999998</v>
      </c>
      <c r="T77" s="124">
        <v>2</v>
      </c>
      <c r="U77" s="82">
        <v>3</v>
      </c>
      <c r="V77" s="84" t="s">
        <v>14</v>
      </c>
      <c r="W77" s="82"/>
      <c r="X77" s="60"/>
      <c r="Y77" s="3" t="s">
        <v>34</v>
      </c>
      <c r="Z77" s="88"/>
      <c r="AA77" s="60"/>
      <c r="AB77" s="82">
        <v>2</v>
      </c>
      <c r="AC77" s="88"/>
      <c r="AE77" s="5">
        <f>POWER(10,11.8+1.5*T77)</f>
        <v>630957344480198.25</v>
      </c>
      <c r="AF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</row>
    <row r="78" spans="1:55" s="57" customFormat="1" ht="11.25" x14ac:dyDescent="0.2">
      <c r="A78" s="4" t="s">
        <v>126</v>
      </c>
      <c r="B78" s="74">
        <f t="shared" si="3"/>
        <v>44631.619976851849</v>
      </c>
      <c r="C78" s="79">
        <v>2022</v>
      </c>
      <c r="D78" s="79">
        <v>3</v>
      </c>
      <c r="E78" s="79">
        <v>11</v>
      </c>
      <c r="F78" s="79">
        <v>14</v>
      </c>
      <c r="G78" s="79">
        <v>52</v>
      </c>
      <c r="H78" s="77">
        <v>46</v>
      </c>
      <c r="I78" s="77">
        <v>1.1000000000000001</v>
      </c>
      <c r="J78" s="86">
        <v>62.31</v>
      </c>
      <c r="K78" s="77">
        <v>3.7</v>
      </c>
      <c r="L78" s="86">
        <v>0.03</v>
      </c>
      <c r="M78" s="86">
        <v>145.97</v>
      </c>
      <c r="N78" s="87">
        <v>5.3</v>
      </c>
      <c r="O78" s="86">
        <v>0.1</v>
      </c>
      <c r="P78" s="79">
        <v>33</v>
      </c>
      <c r="Q78" s="83" t="s">
        <v>42</v>
      </c>
      <c r="R78" s="59">
        <v>7.3</v>
      </c>
      <c r="S78" s="18">
        <f t="shared" si="4"/>
        <v>1.8333333333333333</v>
      </c>
      <c r="T78" s="124">
        <v>1.8</v>
      </c>
      <c r="U78" s="82">
        <v>3</v>
      </c>
      <c r="V78" s="20" t="s">
        <v>14</v>
      </c>
      <c r="W78" s="20" t="s">
        <v>43</v>
      </c>
      <c r="X78" s="60"/>
      <c r="Y78" s="3" t="s">
        <v>34</v>
      </c>
      <c r="Z78" s="88"/>
      <c r="AA78" s="60"/>
      <c r="AB78" s="82">
        <v>2</v>
      </c>
      <c r="AC78" s="88"/>
      <c r="AE78" s="5">
        <f>POWER(10,11.8+1.5*T78)</f>
        <v>316227766016839.06</v>
      </c>
      <c r="AF78" s="60"/>
      <c r="AH78" s="110">
        <v>2022</v>
      </c>
      <c r="AI78" s="110">
        <v>3</v>
      </c>
      <c r="AJ78" s="110">
        <v>11</v>
      </c>
      <c r="AK78" s="110">
        <v>14</v>
      </c>
      <c r="AL78" s="110">
        <v>52</v>
      </c>
      <c r="AM78" s="111">
        <v>44</v>
      </c>
      <c r="AN78" s="111">
        <v>0.5</v>
      </c>
      <c r="AO78" s="112">
        <v>62.33</v>
      </c>
      <c r="AP78" s="112"/>
      <c r="AQ78" s="112"/>
      <c r="AR78" s="112">
        <v>145.6</v>
      </c>
      <c r="AS78" s="112"/>
      <c r="AT78" s="112"/>
      <c r="AU78" s="110">
        <v>10</v>
      </c>
      <c r="AV78" s="113"/>
      <c r="AW78" s="111">
        <v>7.3</v>
      </c>
      <c r="AX78" s="111"/>
      <c r="AY78" s="114">
        <v>1.9</v>
      </c>
      <c r="AZ78" s="18">
        <f>(AW78-4)/1.8</f>
        <v>1.8333333333333333</v>
      </c>
      <c r="BA78" s="115">
        <v>4</v>
      </c>
      <c r="BB78" s="141" t="s">
        <v>43</v>
      </c>
      <c r="BC78" s="3" t="s">
        <v>34</v>
      </c>
    </row>
    <row r="79" spans="1:55" s="57" customFormat="1" ht="11.25" x14ac:dyDescent="0.2">
      <c r="A79" s="4" t="s">
        <v>127</v>
      </c>
      <c r="B79" s="74">
        <f t="shared" si="3"/>
        <v>44633.096666666665</v>
      </c>
      <c r="C79" s="75">
        <v>2022</v>
      </c>
      <c r="D79" s="75">
        <v>3</v>
      </c>
      <c r="E79" s="75">
        <v>13</v>
      </c>
      <c r="F79" s="75">
        <v>2</v>
      </c>
      <c r="G79" s="75">
        <v>19</v>
      </c>
      <c r="H79" s="76">
        <v>12.4</v>
      </c>
      <c r="I79" s="77">
        <v>0.3</v>
      </c>
      <c r="J79" s="78">
        <v>61.64</v>
      </c>
      <c r="K79" s="77">
        <v>1.8</v>
      </c>
      <c r="L79" s="86">
        <v>0.02</v>
      </c>
      <c r="M79" s="78">
        <v>147.94</v>
      </c>
      <c r="N79" s="77">
        <v>1.8</v>
      </c>
      <c r="O79" s="86">
        <v>0.03</v>
      </c>
      <c r="P79" s="79">
        <v>0</v>
      </c>
      <c r="Q79" s="80"/>
      <c r="R79" s="81">
        <v>7.2</v>
      </c>
      <c r="S79" s="18">
        <f t="shared" si="4"/>
        <v>1.7777777777777779</v>
      </c>
      <c r="T79" s="123">
        <v>1.8</v>
      </c>
      <c r="U79" s="82">
        <v>5</v>
      </c>
      <c r="V79" s="84" t="s">
        <v>14</v>
      </c>
      <c r="W79" s="84"/>
      <c r="X79" s="60" t="s">
        <v>9</v>
      </c>
      <c r="Y79" s="3" t="s">
        <v>34</v>
      </c>
      <c r="Z79" s="60" t="s">
        <v>13</v>
      </c>
      <c r="AA79" s="85"/>
      <c r="AB79" s="60"/>
      <c r="AC79" s="83"/>
      <c r="AE79" s="60"/>
      <c r="AF79" s="5">
        <f>POWER(10,11.8+1.5*T79)</f>
        <v>316227766016839.06</v>
      </c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</row>
    <row r="80" spans="1:55" s="57" customFormat="1" ht="11.25" x14ac:dyDescent="0.2">
      <c r="A80" s="4" t="s">
        <v>128</v>
      </c>
      <c r="B80" s="74">
        <f t="shared" si="3"/>
        <v>44633.233912037038</v>
      </c>
      <c r="C80" s="79">
        <v>2022</v>
      </c>
      <c r="D80" s="79">
        <v>3</v>
      </c>
      <c r="E80" s="79">
        <v>13</v>
      </c>
      <c r="F80" s="79">
        <v>5</v>
      </c>
      <c r="G80" s="79">
        <v>36</v>
      </c>
      <c r="H80" s="77">
        <v>50</v>
      </c>
      <c r="I80" s="77">
        <v>2.1</v>
      </c>
      <c r="J80" s="86">
        <v>66.819999999999993</v>
      </c>
      <c r="K80" s="77">
        <v>9.9</v>
      </c>
      <c r="L80" s="86">
        <v>0.09</v>
      </c>
      <c r="M80" s="86">
        <v>-173.83</v>
      </c>
      <c r="N80" s="77">
        <v>9</v>
      </c>
      <c r="O80" s="86">
        <v>0.21</v>
      </c>
      <c r="P80" s="79">
        <v>3</v>
      </c>
      <c r="Q80" s="83">
        <v>14</v>
      </c>
      <c r="R80" s="59">
        <v>10.1</v>
      </c>
      <c r="S80" s="18">
        <f t="shared" si="4"/>
        <v>3.3888888888888884</v>
      </c>
      <c r="T80" s="124">
        <v>3.4</v>
      </c>
      <c r="U80" s="82">
        <v>3</v>
      </c>
      <c r="V80" s="84" t="s">
        <v>14</v>
      </c>
      <c r="W80" s="82"/>
      <c r="X80" s="60"/>
      <c r="Y80" s="3" t="s">
        <v>34</v>
      </c>
      <c r="Z80" s="88"/>
      <c r="AA80" s="60"/>
      <c r="AB80" s="82">
        <v>4</v>
      </c>
      <c r="AC80" s="88"/>
      <c r="AE80" s="5">
        <f>POWER(10,11.8+1.5*T80)</f>
        <v>7.9432823472428304E+16</v>
      </c>
      <c r="AF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</row>
    <row r="81" spans="1:55" s="57" customFormat="1" ht="11.25" x14ac:dyDescent="0.2">
      <c r="A81" s="4" t="s">
        <v>129</v>
      </c>
      <c r="B81" s="74">
        <f t="shared" si="3"/>
        <v>44633.269618055558</v>
      </c>
      <c r="C81" s="75">
        <v>2022</v>
      </c>
      <c r="D81" s="75">
        <v>3</v>
      </c>
      <c r="E81" s="75">
        <v>13</v>
      </c>
      <c r="F81" s="75">
        <v>6</v>
      </c>
      <c r="G81" s="75">
        <v>28</v>
      </c>
      <c r="H81" s="76">
        <v>15.9</v>
      </c>
      <c r="I81" s="77">
        <v>0.8</v>
      </c>
      <c r="J81" s="78">
        <v>61.59</v>
      </c>
      <c r="K81" s="77">
        <v>5.4</v>
      </c>
      <c r="L81" s="86">
        <v>0.05</v>
      </c>
      <c r="M81" s="78">
        <v>148.09</v>
      </c>
      <c r="N81" s="77">
        <v>4.5</v>
      </c>
      <c r="O81" s="86">
        <v>0.08</v>
      </c>
      <c r="P81" s="79">
        <v>0</v>
      </c>
      <c r="Q81" s="80"/>
      <c r="R81" s="81">
        <v>7.2</v>
      </c>
      <c r="S81" s="18">
        <f t="shared" si="4"/>
        <v>1.7777777777777779</v>
      </c>
      <c r="T81" s="123">
        <v>1.8</v>
      </c>
      <c r="U81" s="82">
        <v>3</v>
      </c>
      <c r="V81" s="84" t="s">
        <v>14</v>
      </c>
      <c r="W81" s="84"/>
      <c r="X81" s="60" t="s">
        <v>10</v>
      </c>
      <c r="Y81" s="3" t="s">
        <v>34</v>
      </c>
      <c r="Z81" s="60" t="s">
        <v>13</v>
      </c>
      <c r="AA81" s="85"/>
      <c r="AB81" s="60"/>
      <c r="AC81" s="83"/>
      <c r="AE81" s="60"/>
      <c r="AF81" s="5">
        <f>POWER(10,11.8+1.5*T81)</f>
        <v>316227766016839.06</v>
      </c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</row>
    <row r="82" spans="1:55" s="57" customFormat="1" ht="11.25" x14ac:dyDescent="0.2">
      <c r="A82" s="4" t="s">
        <v>130</v>
      </c>
      <c r="B82" s="74">
        <f t="shared" si="3"/>
        <v>44635.56832175926</v>
      </c>
      <c r="C82" s="79">
        <v>2022</v>
      </c>
      <c r="D82" s="79">
        <v>3</v>
      </c>
      <c r="E82" s="79">
        <v>15</v>
      </c>
      <c r="F82" s="79">
        <v>13</v>
      </c>
      <c r="G82" s="79">
        <v>38</v>
      </c>
      <c r="H82" s="77">
        <v>23.5</v>
      </c>
      <c r="I82" s="77">
        <v>1.3</v>
      </c>
      <c r="J82" s="86">
        <v>59.64</v>
      </c>
      <c r="K82" s="77">
        <v>5.0999999999999996</v>
      </c>
      <c r="L82" s="86">
        <v>0.05</v>
      </c>
      <c r="M82" s="86">
        <v>145.65</v>
      </c>
      <c r="N82" s="87">
        <v>5.9</v>
      </c>
      <c r="O82" s="86">
        <v>0.1</v>
      </c>
      <c r="P82" s="79">
        <v>23</v>
      </c>
      <c r="Q82" s="83">
        <v>10</v>
      </c>
      <c r="R82" s="59">
        <v>8.6</v>
      </c>
      <c r="S82" s="18">
        <f t="shared" si="4"/>
        <v>2.5555555555555554</v>
      </c>
      <c r="T82" s="124">
        <v>2.6</v>
      </c>
      <c r="U82" s="82">
        <v>6</v>
      </c>
      <c r="V82" s="84" t="s">
        <v>14</v>
      </c>
      <c r="W82" s="82"/>
      <c r="X82" s="60"/>
      <c r="Y82" s="3" t="s">
        <v>34</v>
      </c>
      <c r="Z82" s="88"/>
      <c r="AA82" s="60"/>
      <c r="AB82" s="82">
        <v>2</v>
      </c>
      <c r="AC82" s="88"/>
      <c r="AE82" s="5">
        <f>POWER(10,11.8+1.5*T82)</f>
        <v>5011872336272755</v>
      </c>
      <c r="AF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</row>
    <row r="83" spans="1:55" s="57" customFormat="1" ht="11.25" x14ac:dyDescent="0.2">
      <c r="A83" s="4" t="s">
        <v>131</v>
      </c>
      <c r="B83" s="74">
        <f t="shared" si="3"/>
        <v>44637.240706018521</v>
      </c>
      <c r="C83" s="75">
        <v>2022</v>
      </c>
      <c r="D83" s="75">
        <v>3</v>
      </c>
      <c r="E83" s="75">
        <v>17</v>
      </c>
      <c r="F83" s="75">
        <v>5</v>
      </c>
      <c r="G83" s="75">
        <v>46</v>
      </c>
      <c r="H83" s="76">
        <v>37.299999999999997</v>
      </c>
      <c r="I83" s="77">
        <v>1.6</v>
      </c>
      <c r="J83" s="78">
        <v>63.13</v>
      </c>
      <c r="K83" s="77">
        <v>7.3</v>
      </c>
      <c r="L83" s="86">
        <v>7.0000000000000007E-2</v>
      </c>
      <c r="M83" s="78">
        <v>148.30000000000001</v>
      </c>
      <c r="N83" s="77">
        <v>4.7</v>
      </c>
      <c r="O83" s="86">
        <v>0.09</v>
      </c>
      <c r="P83" s="79">
        <v>0</v>
      </c>
      <c r="Q83" s="80"/>
      <c r="R83" s="81">
        <v>7.5</v>
      </c>
      <c r="S83" s="18">
        <f t="shared" si="4"/>
        <v>1.9444444444444444</v>
      </c>
      <c r="T83" s="123">
        <v>1.9</v>
      </c>
      <c r="U83" s="82">
        <v>2</v>
      </c>
      <c r="V83" s="84" t="s">
        <v>14</v>
      </c>
      <c r="W83" s="84"/>
      <c r="X83" s="60" t="s">
        <v>581</v>
      </c>
      <c r="Y83" s="3" t="s">
        <v>34</v>
      </c>
      <c r="Z83" s="60" t="s">
        <v>13</v>
      </c>
      <c r="AA83" s="85"/>
      <c r="AB83" s="60"/>
      <c r="AC83" s="83" t="s">
        <v>519</v>
      </c>
      <c r="AE83" s="60"/>
      <c r="AF83" s="5">
        <f>POWER(10,11.8+1.5*T83)</f>
        <v>446683592150964.06</v>
      </c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</row>
    <row r="84" spans="1:55" s="57" customFormat="1" ht="11.25" x14ac:dyDescent="0.2">
      <c r="A84" s="4" t="s">
        <v>132</v>
      </c>
      <c r="B84" s="74">
        <f t="shared" si="3"/>
        <v>44637.550717592596</v>
      </c>
      <c r="C84" s="79">
        <v>2022</v>
      </c>
      <c r="D84" s="79">
        <v>3</v>
      </c>
      <c r="E84" s="79">
        <v>17</v>
      </c>
      <c r="F84" s="79">
        <v>13</v>
      </c>
      <c r="G84" s="79">
        <v>13</v>
      </c>
      <c r="H84" s="77">
        <v>2.7</v>
      </c>
      <c r="I84" s="77">
        <v>1.9</v>
      </c>
      <c r="J84" s="86">
        <v>60.35</v>
      </c>
      <c r="K84" s="77">
        <v>8.1999999999999993</v>
      </c>
      <c r="L84" s="86">
        <v>7.0000000000000007E-2</v>
      </c>
      <c r="M84" s="86">
        <v>159.44</v>
      </c>
      <c r="N84" s="77">
        <v>7.2</v>
      </c>
      <c r="O84" s="86">
        <v>0.13</v>
      </c>
      <c r="P84" s="79">
        <v>0</v>
      </c>
      <c r="Q84" s="83" t="s">
        <v>42</v>
      </c>
      <c r="R84" s="59">
        <v>7.9</v>
      </c>
      <c r="S84" s="18">
        <f t="shared" si="4"/>
        <v>2.166666666666667</v>
      </c>
      <c r="T84" s="124">
        <v>2.2000000000000002</v>
      </c>
      <c r="U84" s="82">
        <v>4</v>
      </c>
      <c r="V84" s="20" t="s">
        <v>14</v>
      </c>
      <c r="W84" s="19" t="s">
        <v>44</v>
      </c>
      <c r="X84" s="60"/>
      <c r="Y84" s="3" t="s">
        <v>34</v>
      </c>
      <c r="Z84" s="88"/>
      <c r="AA84" s="60"/>
      <c r="AB84" s="82">
        <v>1</v>
      </c>
      <c r="AC84" s="88"/>
      <c r="AE84" s="5">
        <f>POWER(10,11.8+1.5*T84)</f>
        <v>1258925411794173.5</v>
      </c>
      <c r="AF84" s="60"/>
      <c r="AG84" s="100"/>
      <c r="AH84" s="145">
        <v>2022</v>
      </c>
      <c r="AI84" s="145">
        <v>3</v>
      </c>
      <c r="AJ84" s="145">
        <v>17</v>
      </c>
      <c r="AK84" s="145">
        <v>13</v>
      </c>
      <c r="AL84" s="145">
        <v>13</v>
      </c>
      <c r="AM84" s="146">
        <v>2.7</v>
      </c>
      <c r="AN84" s="146">
        <v>1.9</v>
      </c>
      <c r="AO84" s="147">
        <v>60.35</v>
      </c>
      <c r="AP84" s="146">
        <v>8.1999999999999993</v>
      </c>
      <c r="AQ84" s="147">
        <v>7.0000000000000007E-2</v>
      </c>
      <c r="AR84" s="147">
        <v>159.44</v>
      </c>
      <c r="AS84" s="146">
        <v>7.2</v>
      </c>
      <c r="AT84" s="147">
        <v>0.13</v>
      </c>
      <c r="AU84" s="145">
        <v>0</v>
      </c>
      <c r="AV84" s="148" t="s">
        <v>42</v>
      </c>
      <c r="AW84" s="66"/>
      <c r="AX84" s="111">
        <v>7.9</v>
      </c>
      <c r="AY84" s="60"/>
      <c r="AZ84" s="18">
        <f>(AX84-4.6)/1.5</f>
        <v>2.2000000000000006</v>
      </c>
      <c r="BA84" s="149">
        <v>4</v>
      </c>
      <c r="BB84" s="150" t="s">
        <v>44</v>
      </c>
      <c r="BC84" s="3" t="s">
        <v>34</v>
      </c>
    </row>
    <row r="85" spans="1:55" s="57" customFormat="1" ht="11.25" x14ac:dyDescent="0.2">
      <c r="A85" s="4" t="s">
        <v>133</v>
      </c>
      <c r="B85" s="74">
        <f t="shared" si="3"/>
        <v>44637.988356481481</v>
      </c>
      <c r="C85" s="79">
        <v>2022</v>
      </c>
      <c r="D85" s="79">
        <v>3</v>
      </c>
      <c r="E85" s="79">
        <v>17</v>
      </c>
      <c r="F85" s="79">
        <v>23</v>
      </c>
      <c r="G85" s="79">
        <v>43</v>
      </c>
      <c r="H85" s="77">
        <v>14.2</v>
      </c>
      <c r="I85" s="77">
        <v>1</v>
      </c>
      <c r="J85" s="86">
        <v>59.87</v>
      </c>
      <c r="K85" s="77">
        <v>4.2</v>
      </c>
      <c r="L85" s="86">
        <v>0.04</v>
      </c>
      <c r="M85" s="86">
        <v>153.41999999999999</v>
      </c>
      <c r="N85" s="87">
        <v>5.4</v>
      </c>
      <c r="O85" s="86">
        <v>0.1</v>
      </c>
      <c r="P85" s="79">
        <v>27</v>
      </c>
      <c r="Q85" s="83">
        <v>11</v>
      </c>
      <c r="R85" s="59">
        <v>7.8</v>
      </c>
      <c r="S85" s="18">
        <f t="shared" si="4"/>
        <v>2.1111111111111112</v>
      </c>
      <c r="T85" s="124">
        <v>2.1</v>
      </c>
      <c r="U85" s="82">
        <v>6</v>
      </c>
      <c r="V85" s="84" t="s">
        <v>14</v>
      </c>
      <c r="W85" s="82"/>
      <c r="X85" s="60"/>
      <c r="Y85" s="3" t="s">
        <v>34</v>
      </c>
      <c r="Z85" s="88"/>
      <c r="AA85" s="60"/>
      <c r="AB85" s="82">
        <v>2</v>
      </c>
      <c r="AC85" s="88"/>
      <c r="AE85" s="5">
        <f>POWER(10,11.8+1.5*T85)</f>
        <v>891250938133751.25</v>
      </c>
      <c r="AF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</row>
    <row r="86" spans="1:55" s="57" customFormat="1" ht="11.25" x14ac:dyDescent="0.2">
      <c r="A86" s="4" t="s">
        <v>134</v>
      </c>
      <c r="B86" s="74">
        <f t="shared" si="3"/>
        <v>44638.058472222219</v>
      </c>
      <c r="C86" s="75">
        <v>2022</v>
      </c>
      <c r="D86" s="75">
        <v>3</v>
      </c>
      <c r="E86" s="75">
        <v>18</v>
      </c>
      <c r="F86" s="75">
        <v>1</v>
      </c>
      <c r="G86" s="75">
        <v>24</v>
      </c>
      <c r="H86" s="76">
        <v>12.3</v>
      </c>
      <c r="I86" s="77">
        <v>0.4</v>
      </c>
      <c r="J86" s="78">
        <v>61.54</v>
      </c>
      <c r="K86" s="77">
        <v>1.7</v>
      </c>
      <c r="L86" s="86">
        <v>0.02</v>
      </c>
      <c r="M86" s="78">
        <v>148.01</v>
      </c>
      <c r="N86" s="77">
        <v>2.2999999999999998</v>
      </c>
      <c r="O86" s="86">
        <v>0.04</v>
      </c>
      <c r="P86" s="79">
        <v>0</v>
      </c>
      <c r="Q86" s="80"/>
      <c r="R86" s="81">
        <v>7.4</v>
      </c>
      <c r="S86" s="18">
        <f t="shared" si="4"/>
        <v>1.8888888888888891</v>
      </c>
      <c r="T86" s="123">
        <v>1.9</v>
      </c>
      <c r="U86" s="82">
        <v>3</v>
      </c>
      <c r="V86" s="84" t="s">
        <v>14</v>
      </c>
      <c r="W86" s="84"/>
      <c r="X86" s="60" t="s">
        <v>10</v>
      </c>
      <c r="Y86" s="3" t="s">
        <v>34</v>
      </c>
      <c r="Z86" s="60" t="s">
        <v>13</v>
      </c>
      <c r="AA86" s="85"/>
      <c r="AB86" s="60"/>
      <c r="AC86" s="83"/>
      <c r="AE86" s="60"/>
      <c r="AF86" s="5">
        <f>POWER(10,11.8+1.5*T86)</f>
        <v>446683592150964.06</v>
      </c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</row>
    <row r="87" spans="1:55" s="57" customFormat="1" ht="11.25" x14ac:dyDescent="0.2">
      <c r="A87" s="4" t="s">
        <v>135</v>
      </c>
      <c r="B87" s="74">
        <f t="shared" si="3"/>
        <v>44638.100092592591</v>
      </c>
      <c r="C87" s="75">
        <v>2022</v>
      </c>
      <c r="D87" s="75">
        <v>3</v>
      </c>
      <c r="E87" s="75">
        <v>18</v>
      </c>
      <c r="F87" s="75">
        <v>2</v>
      </c>
      <c r="G87" s="75">
        <v>24</v>
      </c>
      <c r="H87" s="76">
        <v>8.3000000000000007</v>
      </c>
      <c r="I87" s="77">
        <v>0.4</v>
      </c>
      <c r="J87" s="78">
        <v>62.96</v>
      </c>
      <c r="K87" s="77">
        <v>1.3</v>
      </c>
      <c r="L87" s="86">
        <v>0.01</v>
      </c>
      <c r="M87" s="78">
        <v>147.97999999999999</v>
      </c>
      <c r="N87" s="77">
        <v>1.4</v>
      </c>
      <c r="O87" s="86">
        <v>0.03</v>
      </c>
      <c r="P87" s="79">
        <v>0</v>
      </c>
      <c r="Q87" s="80"/>
      <c r="R87" s="81">
        <v>7</v>
      </c>
      <c r="S87" s="18">
        <f t="shared" si="4"/>
        <v>1.6666666666666665</v>
      </c>
      <c r="T87" s="123">
        <v>1.7</v>
      </c>
      <c r="U87" s="82">
        <v>3</v>
      </c>
      <c r="V87" s="84" t="s">
        <v>14</v>
      </c>
      <c r="W87" s="84"/>
      <c r="X87" s="60" t="s">
        <v>584</v>
      </c>
      <c r="Y87" s="3" t="s">
        <v>34</v>
      </c>
      <c r="Z87" s="60" t="s">
        <v>13</v>
      </c>
      <c r="AA87" s="85"/>
      <c r="AB87" s="60"/>
      <c r="AC87" s="83" t="s">
        <v>530</v>
      </c>
      <c r="AE87" s="60"/>
      <c r="AF87" s="5">
        <f>POWER(10,11.8+1.5*T87)</f>
        <v>223872113856835.09</v>
      </c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</row>
    <row r="88" spans="1:55" s="57" customFormat="1" ht="11.25" x14ac:dyDescent="0.2">
      <c r="A88" s="4" t="s">
        <v>136</v>
      </c>
      <c r="B88" s="74">
        <f t="shared" si="3"/>
        <v>44639.102986111109</v>
      </c>
      <c r="C88" s="75">
        <v>2022</v>
      </c>
      <c r="D88" s="75">
        <v>3</v>
      </c>
      <c r="E88" s="75">
        <v>19</v>
      </c>
      <c r="F88" s="75">
        <v>2</v>
      </c>
      <c r="G88" s="75">
        <v>28</v>
      </c>
      <c r="H88" s="76">
        <v>18</v>
      </c>
      <c r="I88" s="77">
        <v>2</v>
      </c>
      <c r="J88" s="78">
        <v>63.57</v>
      </c>
      <c r="K88" s="77">
        <v>10</v>
      </c>
      <c r="L88" s="86">
        <v>0.09</v>
      </c>
      <c r="M88" s="78">
        <v>146.72</v>
      </c>
      <c r="N88" s="77">
        <v>7.6</v>
      </c>
      <c r="O88" s="86">
        <v>0.15</v>
      </c>
      <c r="P88" s="79">
        <v>0</v>
      </c>
      <c r="Q88" s="80"/>
      <c r="R88" s="81">
        <v>7.3</v>
      </c>
      <c r="S88" s="18">
        <f t="shared" si="4"/>
        <v>1.8333333333333333</v>
      </c>
      <c r="T88" s="123">
        <v>1.8</v>
      </c>
      <c r="U88" s="82">
        <v>2</v>
      </c>
      <c r="V88" s="84" t="s">
        <v>14</v>
      </c>
      <c r="W88" s="84"/>
      <c r="X88" s="60" t="s">
        <v>597</v>
      </c>
      <c r="Y88" s="3" t="s">
        <v>34</v>
      </c>
      <c r="Z88" s="60" t="s">
        <v>13</v>
      </c>
      <c r="AA88" s="85"/>
      <c r="AB88" s="60"/>
      <c r="AC88" s="83"/>
      <c r="AE88" s="60"/>
      <c r="AF88" s="5">
        <f>POWER(10,11.8+1.5*T88)</f>
        <v>316227766016839.06</v>
      </c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</row>
    <row r="89" spans="1:55" s="57" customFormat="1" ht="11.25" x14ac:dyDescent="0.2">
      <c r="A89" s="4" t="s">
        <v>137</v>
      </c>
      <c r="B89" s="74">
        <f t="shared" si="3"/>
        <v>44639.972696759258</v>
      </c>
      <c r="C89" s="79">
        <v>2022</v>
      </c>
      <c r="D89" s="79">
        <v>3</v>
      </c>
      <c r="E89" s="79">
        <v>19</v>
      </c>
      <c r="F89" s="79">
        <v>23</v>
      </c>
      <c r="G89" s="79">
        <v>20</v>
      </c>
      <c r="H89" s="77">
        <v>41.6</v>
      </c>
      <c r="I89" s="77">
        <v>0.8</v>
      </c>
      <c r="J89" s="86">
        <v>62.31</v>
      </c>
      <c r="K89" s="77">
        <v>4.2</v>
      </c>
      <c r="L89" s="86">
        <v>0.04</v>
      </c>
      <c r="M89" s="86">
        <v>157.38999999999999</v>
      </c>
      <c r="N89" s="87">
        <v>2.2000000000000002</v>
      </c>
      <c r="O89" s="86">
        <v>0.04</v>
      </c>
      <c r="P89" s="79">
        <v>30</v>
      </c>
      <c r="Q89" s="83">
        <v>18</v>
      </c>
      <c r="R89" s="59">
        <v>8.5</v>
      </c>
      <c r="S89" s="18">
        <f t="shared" si="4"/>
        <v>2.5</v>
      </c>
      <c r="T89" s="124">
        <v>2.5</v>
      </c>
      <c r="U89" s="82">
        <v>5</v>
      </c>
      <c r="V89" s="84" t="s">
        <v>14</v>
      </c>
      <c r="W89" s="82"/>
      <c r="X89" s="60"/>
      <c r="Y89" s="3" t="s">
        <v>34</v>
      </c>
      <c r="Z89" s="88"/>
      <c r="AA89" s="60"/>
      <c r="AB89" s="82">
        <v>2</v>
      </c>
      <c r="AC89" s="88"/>
      <c r="AE89" s="5">
        <f>POWER(10,11.8+1.5*T89)</f>
        <v>3548133892335782</v>
      </c>
      <c r="AF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</row>
    <row r="90" spans="1:55" s="57" customFormat="1" ht="11.25" x14ac:dyDescent="0.2">
      <c r="A90" s="4" t="s">
        <v>138</v>
      </c>
      <c r="B90" s="74">
        <f t="shared" si="3"/>
        <v>44640.102523148147</v>
      </c>
      <c r="C90" s="75">
        <v>2022</v>
      </c>
      <c r="D90" s="75">
        <v>3</v>
      </c>
      <c r="E90" s="75">
        <v>20</v>
      </c>
      <c r="F90" s="75">
        <v>2</v>
      </c>
      <c r="G90" s="75">
        <v>27</v>
      </c>
      <c r="H90" s="76">
        <v>38.299999999999997</v>
      </c>
      <c r="I90" s="77">
        <v>0.7</v>
      </c>
      <c r="J90" s="78">
        <v>61.61</v>
      </c>
      <c r="K90" s="77">
        <v>2.2999999999999998</v>
      </c>
      <c r="L90" s="86">
        <v>0.02</v>
      </c>
      <c r="M90" s="78">
        <v>147.85</v>
      </c>
      <c r="N90" s="77">
        <v>4.4000000000000004</v>
      </c>
      <c r="O90" s="86">
        <v>0.08</v>
      </c>
      <c r="P90" s="79">
        <v>0</v>
      </c>
      <c r="Q90" s="80"/>
      <c r="R90" s="81">
        <v>7.3</v>
      </c>
      <c r="S90" s="18">
        <f t="shared" si="4"/>
        <v>1.8333333333333333</v>
      </c>
      <c r="T90" s="123">
        <v>1.8</v>
      </c>
      <c r="U90" s="82">
        <v>5</v>
      </c>
      <c r="V90" s="84" t="s">
        <v>14</v>
      </c>
      <c r="W90" s="84"/>
      <c r="X90" s="60" t="s">
        <v>9</v>
      </c>
      <c r="Y90" s="3" t="s">
        <v>34</v>
      </c>
      <c r="Z90" s="60" t="s">
        <v>13</v>
      </c>
      <c r="AA90" s="85"/>
      <c r="AB90" s="60"/>
      <c r="AC90" s="83"/>
      <c r="AE90" s="60"/>
      <c r="AF90" s="5">
        <f>POWER(10,11.8+1.5*T90)</f>
        <v>316227766016839.06</v>
      </c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</row>
    <row r="91" spans="1:55" s="57" customFormat="1" ht="11.25" x14ac:dyDescent="0.2">
      <c r="A91" s="4" t="s">
        <v>139</v>
      </c>
      <c r="B91" s="74">
        <f t="shared" si="3"/>
        <v>44640.248414351852</v>
      </c>
      <c r="C91" s="75">
        <v>2022</v>
      </c>
      <c r="D91" s="75">
        <v>3</v>
      </c>
      <c r="E91" s="75">
        <v>20</v>
      </c>
      <c r="F91" s="75">
        <v>5</v>
      </c>
      <c r="G91" s="75">
        <v>57</v>
      </c>
      <c r="H91" s="76">
        <v>43</v>
      </c>
      <c r="I91" s="77">
        <v>0.5</v>
      </c>
      <c r="J91" s="78">
        <v>62.83</v>
      </c>
      <c r="K91" s="77">
        <v>5.6</v>
      </c>
      <c r="L91" s="86">
        <v>0.05</v>
      </c>
      <c r="M91" s="78">
        <v>148.87</v>
      </c>
      <c r="N91" s="77">
        <v>2</v>
      </c>
      <c r="O91" s="86">
        <v>0.04</v>
      </c>
      <c r="P91" s="79">
        <v>0</v>
      </c>
      <c r="Q91" s="80"/>
      <c r="R91" s="81">
        <v>7.2</v>
      </c>
      <c r="S91" s="18">
        <f t="shared" si="4"/>
        <v>1.7777777777777779</v>
      </c>
      <c r="T91" s="123">
        <v>1.8</v>
      </c>
      <c r="U91" s="82">
        <v>3</v>
      </c>
      <c r="V91" s="84" t="s">
        <v>14</v>
      </c>
      <c r="W91" s="84"/>
      <c r="X91" s="60" t="s">
        <v>598</v>
      </c>
      <c r="Y91" s="3" t="s">
        <v>34</v>
      </c>
      <c r="Z91" s="60" t="s">
        <v>13</v>
      </c>
      <c r="AA91" s="85"/>
      <c r="AB91" s="60"/>
      <c r="AC91" s="83"/>
      <c r="AE91" s="60"/>
      <c r="AF91" s="5">
        <f>POWER(10,11.8+1.5*T91)</f>
        <v>316227766016839.06</v>
      </c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</row>
    <row r="92" spans="1:55" s="57" customFormat="1" ht="11.25" x14ac:dyDescent="0.2">
      <c r="A92" s="4" t="s">
        <v>140</v>
      </c>
      <c r="B92" s="74">
        <f t="shared" si="3"/>
        <v>44640.271782407406</v>
      </c>
      <c r="C92" s="75">
        <v>2022</v>
      </c>
      <c r="D92" s="75">
        <v>3</v>
      </c>
      <c r="E92" s="75">
        <v>20</v>
      </c>
      <c r="F92" s="75">
        <v>6</v>
      </c>
      <c r="G92" s="75">
        <v>31</v>
      </c>
      <c r="H92" s="76">
        <v>22.5</v>
      </c>
      <c r="I92" s="77">
        <v>0.2</v>
      </c>
      <c r="J92" s="78">
        <v>63.06</v>
      </c>
      <c r="K92" s="77">
        <v>0.9</v>
      </c>
      <c r="L92" s="86">
        <v>0.01</v>
      </c>
      <c r="M92" s="78">
        <v>147.93</v>
      </c>
      <c r="N92" s="77">
        <v>1.1000000000000001</v>
      </c>
      <c r="O92" s="86">
        <v>0.02</v>
      </c>
      <c r="P92" s="79">
        <v>0</v>
      </c>
      <c r="Q92" s="80"/>
      <c r="R92" s="81">
        <v>6.9</v>
      </c>
      <c r="S92" s="18">
        <f t="shared" si="4"/>
        <v>1.6111111111111112</v>
      </c>
      <c r="T92" s="123">
        <v>1.6</v>
      </c>
      <c r="U92" s="82">
        <v>3</v>
      </c>
      <c r="V92" s="84" t="s">
        <v>14</v>
      </c>
      <c r="W92" s="84"/>
      <c r="X92" s="60" t="s">
        <v>585</v>
      </c>
      <c r="Y92" s="3" t="s">
        <v>34</v>
      </c>
      <c r="Z92" s="60" t="s">
        <v>13</v>
      </c>
      <c r="AA92" s="85"/>
      <c r="AB92" s="60"/>
      <c r="AC92" s="83" t="s">
        <v>531</v>
      </c>
      <c r="AE92" s="60"/>
      <c r="AF92" s="5">
        <f>POWER(10,11.8+1.5*T92)</f>
        <v>158489319246112.38</v>
      </c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</row>
    <row r="93" spans="1:55" s="57" customFormat="1" ht="11.25" x14ac:dyDescent="0.2">
      <c r="A93" s="4" t="s">
        <v>141</v>
      </c>
      <c r="B93" s="74">
        <f t="shared" si="3"/>
        <v>44640.510648148149</v>
      </c>
      <c r="C93" s="79">
        <v>2022</v>
      </c>
      <c r="D93" s="79">
        <v>3</v>
      </c>
      <c r="E93" s="79">
        <v>20</v>
      </c>
      <c r="F93" s="79">
        <v>12</v>
      </c>
      <c r="G93" s="79">
        <v>15</v>
      </c>
      <c r="H93" s="77">
        <v>20</v>
      </c>
      <c r="I93" s="77">
        <v>0.4</v>
      </c>
      <c r="J93" s="86">
        <v>60.21</v>
      </c>
      <c r="K93" s="77">
        <v>1.3</v>
      </c>
      <c r="L93" s="86">
        <v>0.01</v>
      </c>
      <c r="M93" s="86">
        <v>153.41</v>
      </c>
      <c r="N93" s="77">
        <v>1.8</v>
      </c>
      <c r="O93" s="86">
        <v>0.03</v>
      </c>
      <c r="P93" s="79">
        <v>0</v>
      </c>
      <c r="Q93" s="83" t="s">
        <v>42</v>
      </c>
      <c r="R93" s="59">
        <v>7.4</v>
      </c>
      <c r="S93" s="18">
        <f t="shared" si="4"/>
        <v>1.8888888888888891</v>
      </c>
      <c r="T93" s="124">
        <v>1.9</v>
      </c>
      <c r="U93" s="82">
        <v>6</v>
      </c>
      <c r="V93" s="84" t="s">
        <v>14</v>
      </c>
      <c r="W93" s="82"/>
      <c r="X93" s="60"/>
      <c r="Y93" s="3" t="s">
        <v>34</v>
      </c>
      <c r="Z93" s="88"/>
      <c r="AA93" s="60"/>
      <c r="AB93" s="82">
        <v>2</v>
      </c>
      <c r="AC93" s="88"/>
      <c r="AE93" s="5">
        <f>POWER(10,11.8+1.5*T93)</f>
        <v>446683592150964.06</v>
      </c>
      <c r="AF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</row>
    <row r="94" spans="1:55" s="57" customFormat="1" ht="11.25" x14ac:dyDescent="0.2">
      <c r="A94" s="4" t="s">
        <v>142</v>
      </c>
      <c r="B94" s="74">
        <f t="shared" si="3"/>
        <v>44641.522488425922</v>
      </c>
      <c r="C94" s="79">
        <v>2022</v>
      </c>
      <c r="D94" s="79">
        <v>3</v>
      </c>
      <c r="E94" s="79">
        <v>21</v>
      </c>
      <c r="F94" s="79">
        <v>12</v>
      </c>
      <c r="G94" s="79">
        <v>32</v>
      </c>
      <c r="H94" s="77">
        <v>23.4</v>
      </c>
      <c r="I94" s="77">
        <v>0.5</v>
      </c>
      <c r="J94" s="86">
        <v>60.2</v>
      </c>
      <c r="K94" s="77">
        <v>2.1</v>
      </c>
      <c r="L94" s="86">
        <v>0.02</v>
      </c>
      <c r="M94" s="86">
        <v>153.47</v>
      </c>
      <c r="N94" s="87">
        <v>2.5</v>
      </c>
      <c r="O94" s="86">
        <v>0.05</v>
      </c>
      <c r="P94" s="79">
        <v>10</v>
      </c>
      <c r="Q94" s="83" t="s">
        <v>42</v>
      </c>
      <c r="R94" s="59">
        <v>7.1</v>
      </c>
      <c r="S94" s="18">
        <f t="shared" si="4"/>
        <v>1.7222222222222219</v>
      </c>
      <c r="T94" s="124">
        <v>1.7</v>
      </c>
      <c r="U94" s="82">
        <v>8</v>
      </c>
      <c r="V94" s="84" t="s">
        <v>14</v>
      </c>
      <c r="W94" s="82"/>
      <c r="X94" s="60"/>
      <c r="Y94" s="3" t="s">
        <v>34</v>
      </c>
      <c r="Z94" s="88"/>
      <c r="AA94" s="60"/>
      <c r="AB94" s="82">
        <v>2</v>
      </c>
      <c r="AC94" s="88"/>
      <c r="AE94" s="5">
        <f>POWER(10,11.8+1.5*T94)</f>
        <v>223872113856835.09</v>
      </c>
      <c r="AF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</row>
    <row r="95" spans="1:55" s="57" customFormat="1" ht="11.25" x14ac:dyDescent="0.2">
      <c r="A95" s="4" t="s">
        <v>143</v>
      </c>
      <c r="B95" s="74">
        <f t="shared" si="3"/>
        <v>44642.198981481481</v>
      </c>
      <c r="C95" s="75">
        <v>2022</v>
      </c>
      <c r="D95" s="75">
        <v>3</v>
      </c>
      <c r="E95" s="75">
        <v>22</v>
      </c>
      <c r="F95" s="75">
        <v>4</v>
      </c>
      <c r="G95" s="75">
        <v>46</v>
      </c>
      <c r="H95" s="76">
        <v>32.299999999999997</v>
      </c>
      <c r="I95" s="77">
        <v>0.4</v>
      </c>
      <c r="J95" s="78">
        <v>61.54</v>
      </c>
      <c r="K95" s="77">
        <v>2.2000000000000002</v>
      </c>
      <c r="L95" s="86">
        <v>0.02</v>
      </c>
      <c r="M95" s="78">
        <v>148.06</v>
      </c>
      <c r="N95" s="77">
        <v>2.4</v>
      </c>
      <c r="O95" s="86">
        <v>0.05</v>
      </c>
      <c r="P95" s="79">
        <v>0</v>
      </c>
      <c r="Q95" s="80"/>
      <c r="R95" s="81">
        <v>7.3</v>
      </c>
      <c r="S95" s="18">
        <f t="shared" si="4"/>
        <v>1.8333333333333333</v>
      </c>
      <c r="T95" s="123">
        <v>1.8</v>
      </c>
      <c r="U95" s="82">
        <v>5</v>
      </c>
      <c r="V95" s="84" t="s">
        <v>14</v>
      </c>
      <c r="W95" s="84"/>
      <c r="X95" s="60" t="s">
        <v>10</v>
      </c>
      <c r="Y95" s="3" t="s">
        <v>34</v>
      </c>
      <c r="Z95" s="60" t="s">
        <v>13</v>
      </c>
      <c r="AA95" s="85"/>
      <c r="AB95" s="60"/>
      <c r="AC95" s="83"/>
      <c r="AE95" s="60"/>
      <c r="AF95" s="5">
        <f>POWER(10,11.8+1.5*T95)</f>
        <v>316227766016839.06</v>
      </c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</row>
    <row r="96" spans="1:55" s="57" customFormat="1" ht="11.25" x14ac:dyDescent="0.2">
      <c r="A96" s="4" t="s">
        <v>144</v>
      </c>
      <c r="B96" s="74">
        <f t="shared" si="3"/>
        <v>44642.200636574074</v>
      </c>
      <c r="C96" s="75">
        <v>2022</v>
      </c>
      <c r="D96" s="75">
        <v>3</v>
      </c>
      <c r="E96" s="75">
        <v>22</v>
      </c>
      <c r="F96" s="75">
        <v>4</v>
      </c>
      <c r="G96" s="75">
        <v>48</v>
      </c>
      <c r="H96" s="76">
        <v>55.6</v>
      </c>
      <c r="I96" s="77">
        <v>0.3</v>
      </c>
      <c r="J96" s="78">
        <v>61.89</v>
      </c>
      <c r="K96" s="77">
        <v>2.4</v>
      </c>
      <c r="L96" s="86">
        <v>0.02</v>
      </c>
      <c r="M96" s="78">
        <v>149.53</v>
      </c>
      <c r="N96" s="77">
        <v>1.6</v>
      </c>
      <c r="O96" s="86">
        <v>0.03</v>
      </c>
      <c r="P96" s="79">
        <v>0</v>
      </c>
      <c r="Q96" s="80"/>
      <c r="R96" s="81">
        <v>7.3</v>
      </c>
      <c r="S96" s="18">
        <f t="shared" si="4"/>
        <v>1.8333333333333333</v>
      </c>
      <c r="T96" s="123">
        <v>1.8</v>
      </c>
      <c r="U96" s="82">
        <v>4</v>
      </c>
      <c r="V96" s="84" t="s">
        <v>14</v>
      </c>
      <c r="W96" s="84"/>
      <c r="X96" s="60" t="s">
        <v>35</v>
      </c>
      <c r="Y96" s="3" t="s">
        <v>34</v>
      </c>
      <c r="Z96" s="60" t="s">
        <v>13</v>
      </c>
      <c r="AA96" s="85"/>
      <c r="AB96" s="60"/>
      <c r="AC96" s="83"/>
      <c r="AE96" s="60"/>
      <c r="AF96" s="5">
        <f>POWER(10,11.8+1.5*T96)</f>
        <v>316227766016839.06</v>
      </c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</row>
    <row r="97" spans="1:55" s="57" customFormat="1" ht="11.25" x14ac:dyDescent="0.2">
      <c r="A97" s="4" t="s">
        <v>145</v>
      </c>
      <c r="B97" s="74">
        <f t="shared" si="3"/>
        <v>44642.205879629626</v>
      </c>
      <c r="C97" s="75">
        <v>2022</v>
      </c>
      <c r="D97" s="75">
        <v>3</v>
      </c>
      <c r="E97" s="75">
        <v>22</v>
      </c>
      <c r="F97" s="75">
        <v>4</v>
      </c>
      <c r="G97" s="75">
        <v>56</v>
      </c>
      <c r="H97" s="76">
        <v>28.9</v>
      </c>
      <c r="I97" s="77">
        <v>0.4</v>
      </c>
      <c r="J97" s="78">
        <v>62.93</v>
      </c>
      <c r="K97" s="77">
        <v>1.3</v>
      </c>
      <c r="L97" s="86">
        <v>0.01</v>
      </c>
      <c r="M97" s="78">
        <v>147.97</v>
      </c>
      <c r="N97" s="77">
        <v>1.5</v>
      </c>
      <c r="O97" s="86">
        <v>0.03</v>
      </c>
      <c r="P97" s="79">
        <v>0</v>
      </c>
      <c r="Q97" s="80"/>
      <c r="R97" s="81">
        <v>6.9</v>
      </c>
      <c r="S97" s="18">
        <f t="shared" si="4"/>
        <v>1.6111111111111112</v>
      </c>
      <c r="T97" s="123">
        <v>1.6</v>
      </c>
      <c r="U97" s="82">
        <v>2</v>
      </c>
      <c r="V97" s="84" t="s">
        <v>14</v>
      </c>
      <c r="W97" s="84"/>
      <c r="X97" s="60" t="s">
        <v>584</v>
      </c>
      <c r="Y97" s="3" t="s">
        <v>34</v>
      </c>
      <c r="Z97" s="60" t="s">
        <v>13</v>
      </c>
      <c r="AA97" s="85"/>
      <c r="AB97" s="60"/>
      <c r="AC97" s="83" t="s">
        <v>532</v>
      </c>
      <c r="AE97" s="60"/>
      <c r="AF97" s="5">
        <f>POWER(10,11.8+1.5*T97)</f>
        <v>158489319246112.38</v>
      </c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</row>
    <row r="98" spans="1:55" s="57" customFormat="1" ht="11.25" x14ac:dyDescent="0.2">
      <c r="A98" s="4" t="s">
        <v>146</v>
      </c>
      <c r="B98" s="74">
        <f t="shared" si="3"/>
        <v>44643.19976851852</v>
      </c>
      <c r="C98" s="75">
        <v>2022</v>
      </c>
      <c r="D98" s="75">
        <v>3</v>
      </c>
      <c r="E98" s="75">
        <v>23</v>
      </c>
      <c r="F98" s="75">
        <v>4</v>
      </c>
      <c r="G98" s="75">
        <v>47</v>
      </c>
      <c r="H98" s="76">
        <v>40.700000000000003</v>
      </c>
      <c r="I98" s="77">
        <v>0.4</v>
      </c>
      <c r="J98" s="78">
        <v>63.33</v>
      </c>
      <c r="K98" s="77">
        <v>1.4</v>
      </c>
      <c r="L98" s="86">
        <v>0.01</v>
      </c>
      <c r="M98" s="78">
        <v>147.74</v>
      </c>
      <c r="N98" s="77">
        <v>1.2</v>
      </c>
      <c r="O98" s="86">
        <v>0.02</v>
      </c>
      <c r="P98" s="79">
        <v>0</v>
      </c>
      <c r="Q98" s="80"/>
      <c r="R98" s="81">
        <v>7.1</v>
      </c>
      <c r="S98" s="18">
        <f t="shared" si="4"/>
        <v>1.7222222222222219</v>
      </c>
      <c r="T98" s="123">
        <v>1.7</v>
      </c>
      <c r="U98" s="82">
        <v>4</v>
      </c>
      <c r="V98" s="84" t="s">
        <v>14</v>
      </c>
      <c r="W98" s="84"/>
      <c r="X98" s="60" t="s">
        <v>587</v>
      </c>
      <c r="Y98" s="3" t="s">
        <v>34</v>
      </c>
      <c r="Z98" s="60" t="s">
        <v>13</v>
      </c>
      <c r="AA98" s="85"/>
      <c r="AB98" s="60"/>
      <c r="AC98" s="83" t="s">
        <v>533</v>
      </c>
      <c r="AE98" s="60"/>
      <c r="AF98" s="5">
        <f>POWER(10,11.8+1.5*T98)</f>
        <v>223872113856835.09</v>
      </c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</row>
    <row r="99" spans="1:55" s="57" customFormat="1" ht="11.25" x14ac:dyDescent="0.2">
      <c r="A99" s="4" t="s">
        <v>147</v>
      </c>
      <c r="B99" s="74">
        <f t="shared" si="3"/>
        <v>44643.236041666663</v>
      </c>
      <c r="C99" s="75">
        <v>2022</v>
      </c>
      <c r="D99" s="75">
        <v>3</v>
      </c>
      <c r="E99" s="75">
        <v>23</v>
      </c>
      <c r="F99" s="75">
        <v>5</v>
      </c>
      <c r="G99" s="75">
        <v>39</v>
      </c>
      <c r="H99" s="76">
        <v>54.4</v>
      </c>
      <c r="I99" s="77">
        <v>0.5</v>
      </c>
      <c r="J99" s="78">
        <v>61.46</v>
      </c>
      <c r="K99" s="77">
        <v>2.5</v>
      </c>
      <c r="L99" s="86">
        <v>0.02</v>
      </c>
      <c r="M99" s="78">
        <v>147.94999999999999</v>
      </c>
      <c r="N99" s="77">
        <v>2.4</v>
      </c>
      <c r="O99" s="86">
        <v>0.05</v>
      </c>
      <c r="P99" s="79">
        <v>0</v>
      </c>
      <c r="Q99" s="80"/>
      <c r="R99" s="81">
        <v>6.9</v>
      </c>
      <c r="S99" s="18">
        <f t="shared" si="4"/>
        <v>1.6111111111111112</v>
      </c>
      <c r="T99" s="123">
        <v>1.6</v>
      </c>
      <c r="U99" s="82">
        <v>4</v>
      </c>
      <c r="V99" s="84" t="s">
        <v>14</v>
      </c>
      <c r="W99" s="84"/>
      <c r="X99" s="60" t="s">
        <v>10</v>
      </c>
      <c r="Y99" s="3" t="s">
        <v>34</v>
      </c>
      <c r="Z99" s="60" t="s">
        <v>13</v>
      </c>
      <c r="AA99" s="85"/>
      <c r="AB99" s="60"/>
      <c r="AC99" s="83"/>
      <c r="AE99" s="60"/>
      <c r="AF99" s="5">
        <f>POWER(10,11.8+1.5*T99)</f>
        <v>158489319246112.38</v>
      </c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</row>
    <row r="100" spans="1:55" s="57" customFormat="1" ht="11.25" x14ac:dyDescent="0.2">
      <c r="A100" s="4" t="s">
        <v>148</v>
      </c>
      <c r="B100" s="74">
        <f t="shared" si="3"/>
        <v>44643.33797453704</v>
      </c>
      <c r="C100" s="79">
        <v>2022</v>
      </c>
      <c r="D100" s="79">
        <v>3</v>
      </c>
      <c r="E100" s="79">
        <v>23</v>
      </c>
      <c r="F100" s="79">
        <v>8</v>
      </c>
      <c r="G100" s="79">
        <v>6</v>
      </c>
      <c r="H100" s="77">
        <v>41.5</v>
      </c>
      <c r="I100" s="77">
        <v>0.4</v>
      </c>
      <c r="J100" s="86">
        <v>60.23</v>
      </c>
      <c r="K100" s="77">
        <v>2.2000000000000002</v>
      </c>
      <c r="L100" s="86">
        <v>0.02</v>
      </c>
      <c r="M100" s="86">
        <v>153.44</v>
      </c>
      <c r="N100" s="87">
        <v>1.8</v>
      </c>
      <c r="O100" s="86">
        <v>0.03</v>
      </c>
      <c r="P100" s="79">
        <v>6</v>
      </c>
      <c r="Q100" s="83">
        <v>6</v>
      </c>
      <c r="R100" s="59">
        <v>8.1</v>
      </c>
      <c r="S100" s="18">
        <f t="shared" si="4"/>
        <v>2.2777777777777777</v>
      </c>
      <c r="T100" s="124">
        <v>2.2999999999999998</v>
      </c>
      <c r="U100" s="82">
        <v>9</v>
      </c>
      <c r="V100" s="84" t="s">
        <v>14</v>
      </c>
      <c r="W100" s="82"/>
      <c r="X100" s="60"/>
      <c r="Y100" s="3" t="s">
        <v>34</v>
      </c>
      <c r="Z100" s="88"/>
      <c r="AA100" s="60"/>
      <c r="AB100" s="82">
        <v>2</v>
      </c>
      <c r="AC100" s="88"/>
      <c r="AE100" s="5">
        <f>POWER(10,11.8+1.5*T100)</f>
        <v>1778279410038929</v>
      </c>
      <c r="AF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</row>
    <row r="101" spans="1:55" s="57" customFormat="1" ht="11.25" x14ac:dyDescent="0.2">
      <c r="A101" s="4" t="s">
        <v>149</v>
      </c>
      <c r="B101" s="74">
        <f t="shared" si="3"/>
        <v>44644.620347222219</v>
      </c>
      <c r="C101" s="79">
        <v>2022</v>
      </c>
      <c r="D101" s="79">
        <v>3</v>
      </c>
      <c r="E101" s="79">
        <v>24</v>
      </c>
      <c r="F101" s="79">
        <v>14</v>
      </c>
      <c r="G101" s="79">
        <v>53</v>
      </c>
      <c r="H101" s="77">
        <v>18.600000000000001</v>
      </c>
      <c r="I101" s="77">
        <v>1.2</v>
      </c>
      <c r="J101" s="86">
        <v>61.5</v>
      </c>
      <c r="K101" s="77">
        <v>2.8</v>
      </c>
      <c r="L101" s="86">
        <v>0.03</v>
      </c>
      <c r="M101" s="86">
        <v>146.38</v>
      </c>
      <c r="N101" s="77">
        <v>5.9</v>
      </c>
      <c r="O101" s="86">
        <v>0.11</v>
      </c>
      <c r="P101" s="79">
        <v>33</v>
      </c>
      <c r="Q101" s="83" t="s">
        <v>42</v>
      </c>
      <c r="R101" s="59">
        <v>7.1</v>
      </c>
      <c r="S101" s="18">
        <f t="shared" si="4"/>
        <v>1.7222222222222219</v>
      </c>
      <c r="T101" s="124">
        <v>1.7</v>
      </c>
      <c r="U101" s="82">
        <v>6</v>
      </c>
      <c r="V101" s="84" t="s">
        <v>14</v>
      </c>
      <c r="W101" s="82"/>
      <c r="X101" s="60"/>
      <c r="Y101" s="3" t="s">
        <v>34</v>
      </c>
      <c r="Z101" s="88"/>
      <c r="AA101" s="60"/>
      <c r="AB101" s="82">
        <v>2</v>
      </c>
      <c r="AC101" s="88"/>
      <c r="AE101" s="5">
        <f>POWER(10,11.8+1.5*T101)</f>
        <v>223872113856835.09</v>
      </c>
      <c r="AF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</row>
    <row r="102" spans="1:55" s="57" customFormat="1" ht="11.25" x14ac:dyDescent="0.2">
      <c r="A102" s="4" t="s">
        <v>150</v>
      </c>
      <c r="B102" s="74">
        <f t="shared" si="3"/>
        <v>44644.888321759259</v>
      </c>
      <c r="C102" s="79">
        <v>2022</v>
      </c>
      <c r="D102" s="79">
        <v>3</v>
      </c>
      <c r="E102" s="79">
        <v>24</v>
      </c>
      <c r="F102" s="79">
        <v>21</v>
      </c>
      <c r="G102" s="79">
        <v>19</v>
      </c>
      <c r="H102" s="77">
        <v>11.2</v>
      </c>
      <c r="I102" s="77">
        <v>1.5</v>
      </c>
      <c r="J102" s="86">
        <v>65.37</v>
      </c>
      <c r="K102" s="77">
        <v>7.6</v>
      </c>
      <c r="L102" s="86">
        <v>7.0000000000000007E-2</v>
      </c>
      <c r="M102" s="86">
        <v>-173.45</v>
      </c>
      <c r="N102" s="87">
        <v>7.7</v>
      </c>
      <c r="O102" s="86">
        <v>0.17</v>
      </c>
      <c r="P102" s="79">
        <v>33</v>
      </c>
      <c r="Q102" s="83" t="s">
        <v>42</v>
      </c>
      <c r="R102" s="59">
        <v>11</v>
      </c>
      <c r="S102" s="18">
        <f t="shared" si="4"/>
        <v>3.8888888888888888</v>
      </c>
      <c r="T102" s="124">
        <v>3.9</v>
      </c>
      <c r="U102" s="82">
        <v>3</v>
      </c>
      <c r="V102" s="84" t="s">
        <v>14</v>
      </c>
      <c r="W102" s="82"/>
      <c r="X102" s="60"/>
      <c r="Y102" s="3" t="s">
        <v>34</v>
      </c>
      <c r="Z102" s="88"/>
      <c r="AA102" s="60"/>
      <c r="AB102" s="82">
        <v>4</v>
      </c>
      <c r="AC102" s="88"/>
      <c r="AE102" s="5">
        <f>POWER(10,11.8+1.5*T102)</f>
        <v>4.4668359215096397E+17</v>
      </c>
      <c r="AF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</row>
    <row r="103" spans="1:55" s="57" customFormat="1" ht="11.25" x14ac:dyDescent="0.2">
      <c r="A103" s="4" t="s">
        <v>151</v>
      </c>
      <c r="B103" s="74">
        <f t="shared" si="3"/>
        <v>44645.063958333332</v>
      </c>
      <c r="C103" s="75">
        <v>2022</v>
      </c>
      <c r="D103" s="75">
        <v>3</v>
      </c>
      <c r="E103" s="75">
        <v>25</v>
      </c>
      <c r="F103" s="75">
        <v>1</v>
      </c>
      <c r="G103" s="75">
        <v>32</v>
      </c>
      <c r="H103" s="76">
        <v>6.8</v>
      </c>
      <c r="I103" s="77">
        <v>0.6</v>
      </c>
      <c r="J103" s="78">
        <v>62.97</v>
      </c>
      <c r="K103" s="77">
        <v>2.2000000000000002</v>
      </c>
      <c r="L103" s="86">
        <v>0.02</v>
      </c>
      <c r="M103" s="78">
        <v>147.97</v>
      </c>
      <c r="N103" s="77">
        <v>2.2999999999999998</v>
      </c>
      <c r="O103" s="86">
        <v>0.05</v>
      </c>
      <c r="P103" s="79">
        <v>0</v>
      </c>
      <c r="Q103" s="80"/>
      <c r="R103" s="81">
        <v>6.9</v>
      </c>
      <c r="S103" s="18">
        <f t="shared" si="4"/>
        <v>1.6111111111111112</v>
      </c>
      <c r="T103" s="123">
        <v>1.6</v>
      </c>
      <c r="U103" s="82">
        <v>4</v>
      </c>
      <c r="V103" s="84" t="s">
        <v>14</v>
      </c>
      <c r="W103" s="84"/>
      <c r="X103" s="60" t="s">
        <v>584</v>
      </c>
      <c r="Y103" s="3" t="s">
        <v>34</v>
      </c>
      <c r="Z103" s="60" t="s">
        <v>13</v>
      </c>
      <c r="AA103" s="85"/>
      <c r="AB103" s="60"/>
      <c r="AC103" s="83" t="s">
        <v>534</v>
      </c>
      <c r="AE103" s="60"/>
      <c r="AF103" s="5">
        <f>POWER(10,11.8+1.5*T103)</f>
        <v>158489319246112.38</v>
      </c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</row>
    <row r="104" spans="1:55" s="57" customFormat="1" ht="11.25" x14ac:dyDescent="0.2">
      <c r="A104" s="4" t="s">
        <v>152</v>
      </c>
      <c r="B104" s="74">
        <f t="shared" si="3"/>
        <v>44645.131655092591</v>
      </c>
      <c r="C104" s="75">
        <v>2022</v>
      </c>
      <c r="D104" s="75">
        <v>3</v>
      </c>
      <c r="E104" s="75">
        <v>25</v>
      </c>
      <c r="F104" s="75">
        <v>3</v>
      </c>
      <c r="G104" s="75">
        <v>9</v>
      </c>
      <c r="H104" s="76">
        <v>35.700000000000003</v>
      </c>
      <c r="I104" s="77">
        <v>0.2</v>
      </c>
      <c r="J104" s="78">
        <v>62.16</v>
      </c>
      <c r="K104" s="77">
        <v>1.1000000000000001</v>
      </c>
      <c r="L104" s="86">
        <v>0.01</v>
      </c>
      <c r="M104" s="78">
        <v>150.88</v>
      </c>
      <c r="N104" s="77">
        <v>1.3</v>
      </c>
      <c r="O104" s="86">
        <v>0.03</v>
      </c>
      <c r="P104" s="79">
        <v>0</v>
      </c>
      <c r="Q104" s="80"/>
      <c r="R104" s="81">
        <v>7.2</v>
      </c>
      <c r="S104" s="18">
        <f t="shared" si="4"/>
        <v>1.7777777777777779</v>
      </c>
      <c r="T104" s="123">
        <v>1.8</v>
      </c>
      <c r="U104" s="82">
        <v>4</v>
      </c>
      <c r="V104" s="84" t="s">
        <v>14</v>
      </c>
      <c r="W104" s="84"/>
      <c r="X104" s="60" t="s">
        <v>47</v>
      </c>
      <c r="Y104" s="3" t="s">
        <v>34</v>
      </c>
      <c r="Z104" s="60" t="s">
        <v>13</v>
      </c>
      <c r="AA104" s="85"/>
      <c r="AB104" s="60"/>
      <c r="AC104" s="83"/>
      <c r="AE104" s="60"/>
      <c r="AF104" s="5">
        <f>POWER(10,11.8+1.5*T104)</f>
        <v>316227766016839.06</v>
      </c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</row>
    <row r="105" spans="1:55" s="57" customFormat="1" ht="11.25" x14ac:dyDescent="0.2">
      <c r="A105" s="4" t="s">
        <v>153</v>
      </c>
      <c r="B105" s="74">
        <f t="shared" si="3"/>
        <v>44646.194756944446</v>
      </c>
      <c r="C105" s="75">
        <v>2022</v>
      </c>
      <c r="D105" s="75">
        <v>3</v>
      </c>
      <c r="E105" s="75">
        <v>26</v>
      </c>
      <c r="F105" s="75">
        <v>4</v>
      </c>
      <c r="G105" s="75">
        <v>40</v>
      </c>
      <c r="H105" s="76">
        <v>27.1</v>
      </c>
      <c r="I105" s="77">
        <v>1</v>
      </c>
      <c r="J105" s="78">
        <v>63.12</v>
      </c>
      <c r="K105" s="77">
        <v>3.2</v>
      </c>
      <c r="L105" s="86">
        <v>0.03</v>
      </c>
      <c r="M105" s="78">
        <v>147.87</v>
      </c>
      <c r="N105" s="77">
        <v>4.4000000000000004</v>
      </c>
      <c r="O105" s="86">
        <v>0.09</v>
      </c>
      <c r="P105" s="79">
        <v>0</v>
      </c>
      <c r="Q105" s="80"/>
      <c r="R105" s="81">
        <v>7.4</v>
      </c>
      <c r="S105" s="18">
        <f t="shared" si="4"/>
        <v>1.8888888888888891</v>
      </c>
      <c r="T105" s="123">
        <v>1.9</v>
      </c>
      <c r="U105" s="82">
        <v>6</v>
      </c>
      <c r="V105" s="84" t="s">
        <v>14</v>
      </c>
      <c r="W105" s="84"/>
      <c r="X105" s="60" t="s">
        <v>585</v>
      </c>
      <c r="Y105" s="3" t="s">
        <v>34</v>
      </c>
      <c r="Z105" s="60" t="s">
        <v>13</v>
      </c>
      <c r="AA105" s="85"/>
      <c r="AB105" s="60"/>
      <c r="AC105" s="83" t="s">
        <v>535</v>
      </c>
      <c r="AE105" s="60"/>
      <c r="AF105" s="5">
        <f>POWER(10,11.8+1.5*T105)</f>
        <v>446683592150964.06</v>
      </c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</row>
    <row r="106" spans="1:55" s="57" customFormat="1" ht="11.25" x14ac:dyDescent="0.2">
      <c r="A106" s="4" t="s">
        <v>154</v>
      </c>
      <c r="B106" s="74">
        <f t="shared" si="3"/>
        <v>44647.090879629628</v>
      </c>
      <c r="C106" s="75">
        <v>2022</v>
      </c>
      <c r="D106" s="75">
        <v>3</v>
      </c>
      <c r="E106" s="75">
        <v>27</v>
      </c>
      <c r="F106" s="75">
        <v>2</v>
      </c>
      <c r="G106" s="75">
        <v>10</v>
      </c>
      <c r="H106" s="76">
        <v>52.1</v>
      </c>
      <c r="I106" s="77">
        <v>0.3</v>
      </c>
      <c r="J106" s="78">
        <v>61.66</v>
      </c>
      <c r="K106" s="77">
        <v>1.6</v>
      </c>
      <c r="L106" s="86">
        <v>0.01</v>
      </c>
      <c r="M106" s="78">
        <v>147.91</v>
      </c>
      <c r="N106" s="77">
        <v>1.6</v>
      </c>
      <c r="O106" s="86">
        <v>0.03</v>
      </c>
      <c r="P106" s="79">
        <v>0</v>
      </c>
      <c r="Q106" s="80"/>
      <c r="R106" s="81">
        <v>7.2</v>
      </c>
      <c r="S106" s="18">
        <f t="shared" si="4"/>
        <v>1.7777777777777779</v>
      </c>
      <c r="T106" s="123">
        <v>1.8</v>
      </c>
      <c r="U106" s="82">
        <v>6</v>
      </c>
      <c r="V106" s="84" t="s">
        <v>14</v>
      </c>
      <c r="W106" s="84"/>
      <c r="X106" s="60" t="s">
        <v>9</v>
      </c>
      <c r="Y106" s="3" t="s">
        <v>34</v>
      </c>
      <c r="Z106" s="60" t="s">
        <v>13</v>
      </c>
      <c r="AA106" s="85"/>
      <c r="AB106" s="60"/>
      <c r="AC106" s="83"/>
      <c r="AE106" s="60"/>
      <c r="AF106" s="5">
        <f>POWER(10,11.8+1.5*T106)</f>
        <v>316227766016839.06</v>
      </c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</row>
    <row r="107" spans="1:55" s="57" customFormat="1" ht="11.25" x14ac:dyDescent="0.2">
      <c r="A107" s="4" t="s">
        <v>155</v>
      </c>
      <c r="B107" s="74">
        <f t="shared" si="3"/>
        <v>44647.186712962961</v>
      </c>
      <c r="C107" s="75">
        <v>2022</v>
      </c>
      <c r="D107" s="75">
        <v>3</v>
      </c>
      <c r="E107" s="75">
        <v>27</v>
      </c>
      <c r="F107" s="75">
        <v>4</v>
      </c>
      <c r="G107" s="75">
        <v>28</v>
      </c>
      <c r="H107" s="76">
        <v>52.1</v>
      </c>
      <c r="I107" s="77">
        <v>2.4</v>
      </c>
      <c r="J107" s="78">
        <v>63.05</v>
      </c>
      <c r="K107" s="77">
        <v>10.4</v>
      </c>
      <c r="L107" s="86">
        <v>0.09</v>
      </c>
      <c r="M107" s="78">
        <v>148.1</v>
      </c>
      <c r="N107" s="77">
        <v>9.8000000000000007</v>
      </c>
      <c r="O107" s="86">
        <v>0.19</v>
      </c>
      <c r="P107" s="79">
        <v>0</v>
      </c>
      <c r="Q107" s="80"/>
      <c r="R107" s="81">
        <v>7</v>
      </c>
      <c r="S107" s="18">
        <f t="shared" si="4"/>
        <v>1.6666666666666665</v>
      </c>
      <c r="T107" s="123">
        <v>1.7</v>
      </c>
      <c r="U107" s="82">
        <v>5</v>
      </c>
      <c r="V107" s="84" t="s">
        <v>14</v>
      </c>
      <c r="W107" s="84"/>
      <c r="X107" s="60" t="s">
        <v>581</v>
      </c>
      <c r="Y107" s="3" t="s">
        <v>34</v>
      </c>
      <c r="Z107" s="60" t="s">
        <v>13</v>
      </c>
      <c r="AA107" s="85"/>
      <c r="AB107" s="60"/>
      <c r="AC107" s="83" t="s">
        <v>536</v>
      </c>
      <c r="AE107" s="60"/>
      <c r="AF107" s="5">
        <f>POWER(10,11.8+1.5*T107)</f>
        <v>223872113856835.09</v>
      </c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</row>
    <row r="108" spans="1:55" s="57" customFormat="1" ht="11.25" x14ac:dyDescent="0.2">
      <c r="A108" s="4" t="s">
        <v>156</v>
      </c>
      <c r="B108" s="74">
        <f t="shared" si="3"/>
        <v>44647.824097222219</v>
      </c>
      <c r="C108" s="79">
        <v>2022</v>
      </c>
      <c r="D108" s="79">
        <v>3</v>
      </c>
      <c r="E108" s="79">
        <v>27</v>
      </c>
      <c r="F108" s="79">
        <v>19</v>
      </c>
      <c r="G108" s="79">
        <v>46</v>
      </c>
      <c r="H108" s="77">
        <v>42.9</v>
      </c>
      <c r="I108" s="77">
        <v>0.6</v>
      </c>
      <c r="J108" s="86">
        <v>62.81</v>
      </c>
      <c r="K108" s="77">
        <v>4</v>
      </c>
      <c r="L108" s="86">
        <v>0.04</v>
      </c>
      <c r="M108" s="86">
        <v>148.81</v>
      </c>
      <c r="N108" s="77">
        <v>2.8</v>
      </c>
      <c r="O108" s="86">
        <v>0.06</v>
      </c>
      <c r="P108" s="79">
        <v>0</v>
      </c>
      <c r="Q108" s="83" t="s">
        <v>42</v>
      </c>
      <c r="R108" s="59">
        <v>7.3</v>
      </c>
      <c r="S108" s="18">
        <f t="shared" si="4"/>
        <v>1.8333333333333333</v>
      </c>
      <c r="T108" s="124">
        <v>1.8</v>
      </c>
      <c r="U108" s="82">
        <v>6</v>
      </c>
      <c r="V108" s="20" t="s">
        <v>14</v>
      </c>
      <c r="W108" s="20" t="s">
        <v>43</v>
      </c>
      <c r="X108" s="60"/>
      <c r="Y108" s="3" t="s">
        <v>34</v>
      </c>
      <c r="Z108" s="88"/>
      <c r="AA108" s="60"/>
      <c r="AB108" s="82">
        <v>2</v>
      </c>
      <c r="AC108" s="88"/>
      <c r="AE108" s="5">
        <f>POWER(10,11.8+1.5*T108)</f>
        <v>316227766016839.06</v>
      </c>
      <c r="AF108" s="60"/>
      <c r="AH108" s="110">
        <v>2022</v>
      </c>
      <c r="AI108" s="110">
        <v>3</v>
      </c>
      <c r="AJ108" s="110">
        <v>27</v>
      </c>
      <c r="AK108" s="110">
        <v>19</v>
      </c>
      <c r="AL108" s="110">
        <v>46</v>
      </c>
      <c r="AM108" s="111">
        <v>45.9</v>
      </c>
      <c r="AN108" s="111">
        <v>0.4</v>
      </c>
      <c r="AO108" s="112">
        <v>62.89</v>
      </c>
      <c r="AP108" s="112"/>
      <c r="AQ108" s="112"/>
      <c r="AR108" s="112">
        <v>148.66</v>
      </c>
      <c r="AS108" s="112"/>
      <c r="AT108" s="112"/>
      <c r="AU108" s="110">
        <v>15</v>
      </c>
      <c r="AV108" s="113"/>
      <c r="AW108" s="111">
        <v>7.5</v>
      </c>
      <c r="AX108" s="111"/>
      <c r="AY108" s="114">
        <v>2</v>
      </c>
      <c r="AZ108" s="18">
        <f>(AW108-4)/1.8</f>
        <v>1.9444444444444444</v>
      </c>
      <c r="BA108" s="115">
        <v>3</v>
      </c>
      <c r="BB108" s="141" t="s">
        <v>43</v>
      </c>
      <c r="BC108" s="3" t="s">
        <v>34</v>
      </c>
    </row>
    <row r="109" spans="1:55" s="57" customFormat="1" ht="11.25" x14ac:dyDescent="0.2">
      <c r="A109" s="4" t="s">
        <v>157</v>
      </c>
      <c r="B109" s="74">
        <f t="shared" si="3"/>
        <v>44648.372754629629</v>
      </c>
      <c r="C109" s="75">
        <v>2022</v>
      </c>
      <c r="D109" s="75">
        <v>3</v>
      </c>
      <c r="E109" s="75">
        <v>28</v>
      </c>
      <c r="F109" s="75">
        <v>8</v>
      </c>
      <c r="G109" s="75">
        <v>56</v>
      </c>
      <c r="H109" s="76">
        <v>46.2</v>
      </c>
      <c r="I109" s="77">
        <v>1.1000000000000001</v>
      </c>
      <c r="J109" s="78">
        <v>63.54</v>
      </c>
      <c r="K109" s="77">
        <v>4.2</v>
      </c>
      <c r="L109" s="86">
        <v>0.04</v>
      </c>
      <c r="M109" s="78">
        <v>146.52000000000001</v>
      </c>
      <c r="N109" s="77">
        <v>5</v>
      </c>
      <c r="O109" s="86">
        <v>0.1</v>
      </c>
      <c r="P109" s="79">
        <v>0</v>
      </c>
      <c r="Q109" s="80"/>
      <c r="R109" s="81">
        <v>7.9</v>
      </c>
      <c r="S109" s="18">
        <f t="shared" si="4"/>
        <v>2.166666666666667</v>
      </c>
      <c r="T109" s="123">
        <v>2.2000000000000002</v>
      </c>
      <c r="U109" s="82">
        <v>4</v>
      </c>
      <c r="V109" s="84" t="s">
        <v>14</v>
      </c>
      <c r="W109" s="84"/>
      <c r="X109" s="60" t="s">
        <v>597</v>
      </c>
      <c r="Y109" s="3" t="s">
        <v>34</v>
      </c>
      <c r="Z109" s="60" t="s">
        <v>13</v>
      </c>
      <c r="AA109" s="85"/>
      <c r="AB109" s="89"/>
      <c r="AC109" s="83"/>
      <c r="AE109" s="60"/>
      <c r="AF109" s="5">
        <f>POWER(10,11.8+1.5*T109)</f>
        <v>1258925411794173.5</v>
      </c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</row>
    <row r="110" spans="1:55" s="57" customFormat="1" ht="11.25" x14ac:dyDescent="0.2">
      <c r="A110" s="4" t="s">
        <v>158</v>
      </c>
      <c r="B110" s="74">
        <f t="shared" si="3"/>
        <v>44648.969710648147</v>
      </c>
      <c r="C110" s="79">
        <v>2022</v>
      </c>
      <c r="D110" s="79">
        <v>3</v>
      </c>
      <c r="E110" s="79">
        <v>28</v>
      </c>
      <c r="F110" s="79">
        <v>23</v>
      </c>
      <c r="G110" s="79">
        <v>16</v>
      </c>
      <c r="H110" s="77">
        <v>23.3</v>
      </c>
      <c r="I110" s="77">
        <v>0.4</v>
      </c>
      <c r="J110" s="86">
        <v>61.06</v>
      </c>
      <c r="K110" s="77">
        <v>2</v>
      </c>
      <c r="L110" s="86">
        <v>0.02</v>
      </c>
      <c r="M110" s="86">
        <v>153.9</v>
      </c>
      <c r="N110" s="87">
        <v>2.2999999999999998</v>
      </c>
      <c r="O110" s="86">
        <v>0.04</v>
      </c>
      <c r="P110" s="79">
        <v>33</v>
      </c>
      <c r="Q110" s="83" t="s">
        <v>42</v>
      </c>
      <c r="R110" s="59">
        <v>7.9</v>
      </c>
      <c r="S110" s="18">
        <f t="shared" si="4"/>
        <v>2.166666666666667</v>
      </c>
      <c r="T110" s="124">
        <v>2.2000000000000002</v>
      </c>
      <c r="U110" s="82">
        <v>8</v>
      </c>
      <c r="V110" s="84" t="s">
        <v>14</v>
      </c>
      <c r="W110" s="82"/>
      <c r="X110" s="60"/>
      <c r="Y110" s="3" t="s">
        <v>34</v>
      </c>
      <c r="Z110" s="88"/>
      <c r="AA110" s="60"/>
      <c r="AB110" s="82">
        <v>2</v>
      </c>
      <c r="AC110" s="88"/>
      <c r="AE110" s="5">
        <f>POWER(10,11.8+1.5*T110)</f>
        <v>1258925411794173.5</v>
      </c>
      <c r="AF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</row>
    <row r="111" spans="1:55" s="57" customFormat="1" ht="11.25" x14ac:dyDescent="0.2">
      <c r="A111" s="4" t="s">
        <v>159</v>
      </c>
      <c r="B111" s="74">
        <f t="shared" si="3"/>
        <v>44649.250671296293</v>
      </c>
      <c r="C111" s="75">
        <v>2022</v>
      </c>
      <c r="D111" s="75">
        <v>3</v>
      </c>
      <c r="E111" s="75">
        <v>29</v>
      </c>
      <c r="F111" s="75">
        <v>6</v>
      </c>
      <c r="G111" s="75">
        <v>0</v>
      </c>
      <c r="H111" s="76">
        <v>58.6</v>
      </c>
      <c r="I111" s="77">
        <v>0.3</v>
      </c>
      <c r="J111" s="78">
        <v>62.75</v>
      </c>
      <c r="K111" s="77">
        <v>3.3</v>
      </c>
      <c r="L111" s="86">
        <v>0.03</v>
      </c>
      <c r="M111" s="78">
        <v>149.78</v>
      </c>
      <c r="N111" s="77">
        <v>1.6</v>
      </c>
      <c r="O111" s="86">
        <v>0.03</v>
      </c>
      <c r="P111" s="79">
        <v>0</v>
      </c>
      <c r="Q111" s="80"/>
      <c r="R111" s="81">
        <v>7.1</v>
      </c>
      <c r="S111" s="18">
        <f t="shared" si="4"/>
        <v>1.7222222222222219</v>
      </c>
      <c r="T111" s="123">
        <v>1.7</v>
      </c>
      <c r="U111" s="82">
        <v>3</v>
      </c>
      <c r="V111" s="84" t="s">
        <v>14</v>
      </c>
      <c r="W111" s="84"/>
      <c r="X111" s="60" t="s">
        <v>599</v>
      </c>
      <c r="Y111" s="3" t="s">
        <v>34</v>
      </c>
      <c r="Z111" s="60" t="s">
        <v>13</v>
      </c>
      <c r="AA111" s="85"/>
      <c r="AB111" s="60"/>
      <c r="AC111" s="83" t="s">
        <v>537</v>
      </c>
      <c r="AE111" s="60"/>
      <c r="AF111" s="5">
        <f>POWER(10,11.8+1.5*T111)</f>
        <v>223872113856835.09</v>
      </c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</row>
    <row r="112" spans="1:55" s="57" customFormat="1" ht="11.25" x14ac:dyDescent="0.2">
      <c r="A112" s="4" t="s">
        <v>160</v>
      </c>
      <c r="B112" s="74">
        <f t="shared" si="3"/>
        <v>44649.274201388886</v>
      </c>
      <c r="C112" s="75">
        <v>2022</v>
      </c>
      <c r="D112" s="75">
        <v>3</v>
      </c>
      <c r="E112" s="75">
        <v>29</v>
      </c>
      <c r="F112" s="75">
        <v>6</v>
      </c>
      <c r="G112" s="75">
        <v>34</v>
      </c>
      <c r="H112" s="76">
        <v>51.5</v>
      </c>
      <c r="I112" s="77">
        <v>0.1</v>
      </c>
      <c r="J112" s="78">
        <v>61.84</v>
      </c>
      <c r="K112" s="77">
        <v>4.9000000000000004</v>
      </c>
      <c r="L112" s="86">
        <v>0.04</v>
      </c>
      <c r="M112" s="78">
        <v>149.97</v>
      </c>
      <c r="N112" s="77">
        <v>4.3</v>
      </c>
      <c r="O112" s="86">
        <v>0.08</v>
      </c>
      <c r="P112" s="79">
        <v>0</v>
      </c>
      <c r="Q112" s="80"/>
      <c r="R112" s="81">
        <v>7</v>
      </c>
      <c r="S112" s="18">
        <f t="shared" si="4"/>
        <v>1.6666666666666665</v>
      </c>
      <c r="T112" s="123">
        <v>1.7</v>
      </c>
      <c r="U112" s="82">
        <v>3</v>
      </c>
      <c r="V112" s="84" t="s">
        <v>14</v>
      </c>
      <c r="W112" s="84"/>
      <c r="X112" s="60" t="s">
        <v>36</v>
      </c>
      <c r="Y112" s="3" t="s">
        <v>34</v>
      </c>
      <c r="Z112" s="60" t="s">
        <v>13</v>
      </c>
      <c r="AA112" s="85"/>
      <c r="AB112" s="60"/>
      <c r="AC112" s="83"/>
      <c r="AE112" s="60"/>
      <c r="AF112" s="5">
        <f>POWER(10,11.8+1.5*T112)</f>
        <v>223872113856835.09</v>
      </c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</row>
    <row r="113" spans="1:55" s="57" customFormat="1" ht="11.25" x14ac:dyDescent="0.2">
      <c r="A113" s="4" t="s">
        <v>161</v>
      </c>
      <c r="B113" s="74">
        <f t="shared" si="3"/>
        <v>44650.196516203701</v>
      </c>
      <c r="C113" s="75">
        <v>2022</v>
      </c>
      <c r="D113" s="75">
        <v>3</v>
      </c>
      <c r="E113" s="75">
        <v>30</v>
      </c>
      <c r="F113" s="75">
        <v>4</v>
      </c>
      <c r="G113" s="75">
        <v>42</v>
      </c>
      <c r="H113" s="76">
        <v>59.9</v>
      </c>
      <c r="I113" s="77">
        <v>0.7</v>
      </c>
      <c r="J113" s="78">
        <v>62.79</v>
      </c>
      <c r="K113" s="77">
        <v>5</v>
      </c>
      <c r="L113" s="86">
        <v>0.05</v>
      </c>
      <c r="M113" s="78">
        <v>149.79</v>
      </c>
      <c r="N113" s="77">
        <v>3.2</v>
      </c>
      <c r="O113" s="86">
        <v>0.06</v>
      </c>
      <c r="P113" s="79">
        <v>0</v>
      </c>
      <c r="Q113" s="80"/>
      <c r="R113" s="81">
        <v>7.2</v>
      </c>
      <c r="S113" s="18">
        <f t="shared" si="4"/>
        <v>1.7777777777777779</v>
      </c>
      <c r="T113" s="123">
        <v>1.8</v>
      </c>
      <c r="U113" s="82">
        <v>4</v>
      </c>
      <c r="V113" s="84" t="s">
        <v>14</v>
      </c>
      <c r="W113" s="84"/>
      <c r="X113" s="60" t="s">
        <v>590</v>
      </c>
      <c r="Y113" s="3" t="s">
        <v>34</v>
      </c>
      <c r="Z113" s="60" t="s">
        <v>13</v>
      </c>
      <c r="AA113" s="85"/>
      <c r="AB113" s="60"/>
      <c r="AC113" s="83" t="s">
        <v>520</v>
      </c>
      <c r="AE113" s="60"/>
      <c r="AF113" s="5">
        <f>POWER(10,11.8+1.5*T113)</f>
        <v>316227766016839.06</v>
      </c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</row>
    <row r="114" spans="1:55" s="57" customFormat="1" ht="11.25" x14ac:dyDescent="0.2">
      <c r="A114" s="4" t="s">
        <v>162</v>
      </c>
      <c r="B114" s="74">
        <f t="shared" si="3"/>
        <v>44650.393761574072</v>
      </c>
      <c r="C114" s="79">
        <v>2022</v>
      </c>
      <c r="D114" s="79">
        <v>3</v>
      </c>
      <c r="E114" s="79">
        <v>30</v>
      </c>
      <c r="F114" s="79">
        <v>9</v>
      </c>
      <c r="G114" s="79">
        <v>27</v>
      </c>
      <c r="H114" s="77">
        <v>1.1000000000000001</v>
      </c>
      <c r="I114" s="77">
        <v>1.4</v>
      </c>
      <c r="J114" s="86">
        <v>59.59</v>
      </c>
      <c r="K114" s="77">
        <v>5.2</v>
      </c>
      <c r="L114" s="86">
        <v>0.05</v>
      </c>
      <c r="M114" s="86">
        <v>144.27000000000001</v>
      </c>
      <c r="N114" s="77">
        <v>6.5</v>
      </c>
      <c r="O114" s="86">
        <v>0.12</v>
      </c>
      <c r="P114" s="79">
        <v>33</v>
      </c>
      <c r="Q114" s="83" t="s">
        <v>42</v>
      </c>
      <c r="R114" s="59">
        <v>7.8</v>
      </c>
      <c r="S114" s="18">
        <f t="shared" si="4"/>
        <v>2.1111111111111112</v>
      </c>
      <c r="T114" s="124">
        <v>2.1</v>
      </c>
      <c r="U114" s="82">
        <v>5</v>
      </c>
      <c r="V114" s="84" t="s">
        <v>14</v>
      </c>
      <c r="W114" s="82"/>
      <c r="X114" s="60"/>
      <c r="Y114" s="3" t="s">
        <v>34</v>
      </c>
      <c r="Z114" s="88"/>
      <c r="AA114" s="60"/>
      <c r="AB114" s="82">
        <v>2</v>
      </c>
      <c r="AC114" s="88"/>
      <c r="AE114" s="5">
        <f>POWER(10,11.8+1.5*T114)</f>
        <v>891250938133751.25</v>
      </c>
      <c r="AF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</row>
    <row r="115" spans="1:55" s="57" customFormat="1" ht="11.25" x14ac:dyDescent="0.2">
      <c r="A115" s="4" t="s">
        <v>163</v>
      </c>
      <c r="B115" s="74">
        <f t="shared" si="3"/>
        <v>44651.093738425923</v>
      </c>
      <c r="C115" s="75">
        <v>2022</v>
      </c>
      <c r="D115" s="75">
        <v>3</v>
      </c>
      <c r="E115" s="75">
        <v>31</v>
      </c>
      <c r="F115" s="75">
        <v>2</v>
      </c>
      <c r="G115" s="75">
        <v>14</v>
      </c>
      <c r="H115" s="76">
        <v>59.3</v>
      </c>
      <c r="I115" s="77">
        <v>0.3</v>
      </c>
      <c r="J115" s="78">
        <v>61.6</v>
      </c>
      <c r="K115" s="77">
        <v>0.8</v>
      </c>
      <c r="L115" s="86">
        <v>0.01</v>
      </c>
      <c r="M115" s="78">
        <v>147.72</v>
      </c>
      <c r="N115" s="77">
        <v>1.6</v>
      </c>
      <c r="O115" s="86">
        <v>0.03</v>
      </c>
      <c r="P115" s="79">
        <v>0</v>
      </c>
      <c r="Q115" s="80"/>
      <c r="R115" s="81">
        <v>8.1</v>
      </c>
      <c r="S115" s="18">
        <f t="shared" si="4"/>
        <v>2.2777777777777777</v>
      </c>
      <c r="T115" s="123">
        <v>2.2999999999999998</v>
      </c>
      <c r="U115" s="82">
        <v>7</v>
      </c>
      <c r="V115" s="84" t="s">
        <v>14</v>
      </c>
      <c r="W115" s="84"/>
      <c r="X115" s="60" t="s">
        <v>9</v>
      </c>
      <c r="Y115" s="3" t="s">
        <v>34</v>
      </c>
      <c r="Z115" s="60" t="s">
        <v>13</v>
      </c>
      <c r="AA115" s="85"/>
      <c r="AB115" s="60"/>
      <c r="AC115" s="83"/>
      <c r="AE115" s="60"/>
      <c r="AF115" s="5">
        <f>POWER(10,11.8+1.5*T115)</f>
        <v>1778279410038929</v>
      </c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</row>
    <row r="116" spans="1:55" s="57" customFormat="1" ht="11.25" x14ac:dyDescent="0.2">
      <c r="A116" s="4" t="s">
        <v>164</v>
      </c>
      <c r="B116" s="74">
        <f t="shared" si="3"/>
        <v>44651.131099537037</v>
      </c>
      <c r="C116" s="79">
        <v>2022</v>
      </c>
      <c r="D116" s="79">
        <v>3</v>
      </c>
      <c r="E116" s="79">
        <v>31</v>
      </c>
      <c r="F116" s="79">
        <v>3</v>
      </c>
      <c r="G116" s="79">
        <v>8</v>
      </c>
      <c r="H116" s="77">
        <v>47.8</v>
      </c>
      <c r="I116" s="77">
        <v>0.2</v>
      </c>
      <c r="J116" s="86">
        <v>61.66</v>
      </c>
      <c r="K116" s="77">
        <v>1.9</v>
      </c>
      <c r="L116" s="86">
        <v>0.02</v>
      </c>
      <c r="M116" s="86">
        <v>156.36000000000001</v>
      </c>
      <c r="N116" s="77">
        <v>0.7</v>
      </c>
      <c r="O116" s="86">
        <v>0.01</v>
      </c>
      <c r="P116" s="79">
        <v>23</v>
      </c>
      <c r="Q116" s="83">
        <v>4</v>
      </c>
      <c r="R116" s="59">
        <v>7.4</v>
      </c>
      <c r="S116" s="18">
        <f t="shared" si="4"/>
        <v>1.8888888888888891</v>
      </c>
      <c r="T116" s="124">
        <v>1.9</v>
      </c>
      <c r="U116" s="82">
        <v>3</v>
      </c>
      <c r="V116" s="84" t="s">
        <v>14</v>
      </c>
      <c r="W116" s="82"/>
      <c r="X116" s="60"/>
      <c r="Y116" s="3" t="s">
        <v>34</v>
      </c>
      <c r="Z116" s="88"/>
      <c r="AA116" s="60"/>
      <c r="AB116" s="82">
        <v>2</v>
      </c>
      <c r="AC116" s="88"/>
      <c r="AE116" s="5">
        <f>POWER(10,11.8+1.5*T116)</f>
        <v>446683592150964.06</v>
      </c>
      <c r="AF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</row>
    <row r="117" spans="1:55" s="57" customFormat="1" ht="11.25" x14ac:dyDescent="0.2">
      <c r="A117" s="4" t="s">
        <v>165</v>
      </c>
      <c r="B117" s="74">
        <f t="shared" si="3"/>
        <v>44651.201203703706</v>
      </c>
      <c r="C117" s="75">
        <v>2022</v>
      </c>
      <c r="D117" s="75">
        <v>3</v>
      </c>
      <c r="E117" s="75">
        <v>31</v>
      </c>
      <c r="F117" s="75">
        <v>4</v>
      </c>
      <c r="G117" s="75">
        <v>49</v>
      </c>
      <c r="H117" s="76">
        <v>44.7</v>
      </c>
      <c r="I117" s="77">
        <v>0.8</v>
      </c>
      <c r="J117" s="78">
        <v>61.57</v>
      </c>
      <c r="K117" s="77">
        <v>2.8</v>
      </c>
      <c r="L117" s="86">
        <v>0.03</v>
      </c>
      <c r="M117" s="78">
        <v>147.79</v>
      </c>
      <c r="N117" s="77">
        <v>5.9</v>
      </c>
      <c r="O117" s="86">
        <v>0.11</v>
      </c>
      <c r="P117" s="79">
        <v>0</v>
      </c>
      <c r="Q117" s="80"/>
      <c r="R117" s="81">
        <v>6.9</v>
      </c>
      <c r="S117" s="18">
        <f t="shared" si="4"/>
        <v>1.6111111111111112</v>
      </c>
      <c r="T117" s="123">
        <v>1.6</v>
      </c>
      <c r="U117" s="82">
        <v>3</v>
      </c>
      <c r="V117" s="84" t="s">
        <v>14</v>
      </c>
      <c r="W117" s="84"/>
      <c r="X117" s="60" t="s">
        <v>10</v>
      </c>
      <c r="Y117" s="3" t="s">
        <v>34</v>
      </c>
      <c r="Z117" s="60" t="s">
        <v>13</v>
      </c>
      <c r="AA117" s="85"/>
      <c r="AB117" s="60"/>
      <c r="AC117" s="83"/>
      <c r="AE117" s="60"/>
      <c r="AF117" s="5">
        <f>POWER(10,11.8+1.5*T117)</f>
        <v>158489319246112.38</v>
      </c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</row>
    <row r="118" spans="1:55" s="57" customFormat="1" ht="11.25" x14ac:dyDescent="0.2">
      <c r="A118" s="4" t="s">
        <v>166</v>
      </c>
      <c r="B118" s="74">
        <f t="shared" si="3"/>
        <v>44651.915682870371</v>
      </c>
      <c r="C118" s="79">
        <v>2022</v>
      </c>
      <c r="D118" s="79">
        <v>3</v>
      </c>
      <c r="E118" s="79">
        <v>31</v>
      </c>
      <c r="F118" s="79">
        <v>21</v>
      </c>
      <c r="G118" s="79">
        <v>58</v>
      </c>
      <c r="H118" s="77">
        <v>35.6</v>
      </c>
      <c r="I118" s="77">
        <v>0.9</v>
      </c>
      <c r="J118" s="86">
        <v>60.07</v>
      </c>
      <c r="K118" s="77">
        <v>3.6</v>
      </c>
      <c r="L118" s="86">
        <v>0.03</v>
      </c>
      <c r="M118" s="86">
        <v>142.68</v>
      </c>
      <c r="N118" s="87">
        <v>3.4</v>
      </c>
      <c r="O118" s="86">
        <v>0.06</v>
      </c>
      <c r="P118" s="79">
        <v>33</v>
      </c>
      <c r="Q118" s="83" t="s">
        <v>42</v>
      </c>
      <c r="R118" s="59">
        <v>8.1999999999999993</v>
      </c>
      <c r="S118" s="18">
        <f t="shared" si="4"/>
        <v>2.333333333333333</v>
      </c>
      <c r="T118" s="124">
        <v>2.2999999999999998</v>
      </c>
      <c r="U118" s="82">
        <v>6</v>
      </c>
      <c r="V118" s="84" t="s">
        <v>14</v>
      </c>
      <c r="W118" s="82"/>
      <c r="X118" s="60"/>
      <c r="Y118" s="3" t="s">
        <v>34</v>
      </c>
      <c r="Z118" s="88"/>
      <c r="AA118" s="60"/>
      <c r="AB118" s="82">
        <v>2</v>
      </c>
      <c r="AC118" s="88"/>
      <c r="AE118" s="5">
        <f>POWER(10,11.8+1.5*T118)</f>
        <v>1778279410038929</v>
      </c>
      <c r="AF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</row>
    <row r="119" spans="1:55" s="57" customFormat="1" ht="11.25" x14ac:dyDescent="0.2">
      <c r="A119" s="4" t="s">
        <v>167</v>
      </c>
      <c r="B119" s="74">
        <f t="shared" si="3"/>
        <v>44652.081203703703</v>
      </c>
      <c r="C119" s="79">
        <v>2022</v>
      </c>
      <c r="D119" s="79">
        <v>4</v>
      </c>
      <c r="E119" s="79">
        <v>1</v>
      </c>
      <c r="F119" s="79">
        <v>1</v>
      </c>
      <c r="G119" s="79">
        <v>56</v>
      </c>
      <c r="H119" s="77">
        <v>56.4</v>
      </c>
      <c r="I119" s="77">
        <v>0.7</v>
      </c>
      <c r="J119" s="86">
        <v>62.1</v>
      </c>
      <c r="K119" s="77">
        <v>2.2999999999999998</v>
      </c>
      <c r="L119" s="86">
        <v>0.02</v>
      </c>
      <c r="M119" s="86">
        <v>153.71</v>
      </c>
      <c r="N119" s="77">
        <v>1.8</v>
      </c>
      <c r="O119" s="86">
        <v>0.03</v>
      </c>
      <c r="P119" s="79">
        <v>17</v>
      </c>
      <c r="Q119" s="83">
        <v>22</v>
      </c>
      <c r="R119" s="59">
        <v>8.9</v>
      </c>
      <c r="S119" s="18">
        <f t="shared" si="4"/>
        <v>2.7222222222222223</v>
      </c>
      <c r="T119" s="124">
        <v>2.7</v>
      </c>
      <c r="U119" s="82">
        <v>10</v>
      </c>
      <c r="V119" s="84" t="s">
        <v>14</v>
      </c>
      <c r="W119" s="82"/>
      <c r="X119" s="60"/>
      <c r="Y119" s="3" t="s">
        <v>34</v>
      </c>
      <c r="Z119" s="88"/>
      <c r="AA119" s="60"/>
      <c r="AB119" s="82">
        <v>2</v>
      </c>
      <c r="AC119" s="88"/>
      <c r="AE119" s="5">
        <f>POWER(10,11.8+1.5*T119)</f>
        <v>7079457843841414</v>
      </c>
      <c r="AF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</row>
    <row r="120" spans="1:55" s="57" customFormat="1" ht="11.25" x14ac:dyDescent="0.2">
      <c r="A120" s="4" t="s">
        <v>168</v>
      </c>
      <c r="B120" s="74">
        <f t="shared" si="3"/>
        <v>44652.334097222221</v>
      </c>
      <c r="C120" s="75">
        <v>2022</v>
      </c>
      <c r="D120" s="75">
        <v>4</v>
      </c>
      <c r="E120" s="75">
        <v>1</v>
      </c>
      <c r="F120" s="75">
        <v>8</v>
      </c>
      <c r="G120" s="75">
        <v>1</v>
      </c>
      <c r="H120" s="76">
        <v>6.9</v>
      </c>
      <c r="I120" s="77">
        <v>0.9</v>
      </c>
      <c r="J120" s="78">
        <v>62.84</v>
      </c>
      <c r="K120" s="77">
        <v>7.3</v>
      </c>
      <c r="L120" s="86">
        <v>7.0000000000000007E-2</v>
      </c>
      <c r="M120" s="78">
        <v>149.91999999999999</v>
      </c>
      <c r="N120" s="77">
        <v>3.8</v>
      </c>
      <c r="O120" s="86">
        <v>7.0000000000000007E-2</v>
      </c>
      <c r="P120" s="79">
        <v>0</v>
      </c>
      <c r="Q120" s="80"/>
      <c r="R120" s="81">
        <v>7.1</v>
      </c>
      <c r="S120" s="18">
        <f t="shared" si="4"/>
        <v>1.7222222222222219</v>
      </c>
      <c r="T120" s="123">
        <v>1.7</v>
      </c>
      <c r="U120" s="82">
        <v>4</v>
      </c>
      <c r="V120" s="84" t="s">
        <v>14</v>
      </c>
      <c r="W120" s="84"/>
      <c r="X120" s="60" t="s">
        <v>599</v>
      </c>
      <c r="Y120" s="3" t="s">
        <v>34</v>
      </c>
      <c r="Z120" s="60" t="s">
        <v>13</v>
      </c>
      <c r="AA120" s="85"/>
      <c r="AB120" s="60"/>
      <c r="AC120" s="83" t="s">
        <v>538</v>
      </c>
      <c r="AE120" s="60"/>
      <c r="AF120" s="5">
        <f>POWER(10,11.8+1.5*T120)</f>
        <v>223872113856835.09</v>
      </c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</row>
    <row r="121" spans="1:55" s="57" customFormat="1" ht="11.25" x14ac:dyDescent="0.2">
      <c r="A121" s="4" t="s">
        <v>169</v>
      </c>
      <c r="B121" s="74">
        <f t="shared" si="3"/>
        <v>44653.205729166664</v>
      </c>
      <c r="C121" s="75">
        <v>2022</v>
      </c>
      <c r="D121" s="75">
        <v>4</v>
      </c>
      <c r="E121" s="75">
        <v>2</v>
      </c>
      <c r="F121" s="75">
        <v>4</v>
      </c>
      <c r="G121" s="75">
        <v>56</v>
      </c>
      <c r="H121" s="76">
        <v>15.5</v>
      </c>
      <c r="I121" s="77">
        <v>0.6</v>
      </c>
      <c r="J121" s="78">
        <v>62.09</v>
      </c>
      <c r="K121" s="77">
        <v>4.4000000000000004</v>
      </c>
      <c r="L121" s="86">
        <v>0.04</v>
      </c>
      <c r="M121" s="78">
        <v>149.76</v>
      </c>
      <c r="N121" s="77">
        <v>3.3</v>
      </c>
      <c r="O121" s="86">
        <v>0.06</v>
      </c>
      <c r="P121" s="79">
        <v>0</v>
      </c>
      <c r="Q121" s="80"/>
      <c r="R121" s="81">
        <v>6.9</v>
      </c>
      <c r="S121" s="18">
        <f t="shared" si="4"/>
        <v>1.6111111111111112</v>
      </c>
      <c r="T121" s="123">
        <v>1.6</v>
      </c>
      <c r="U121" s="82">
        <v>2</v>
      </c>
      <c r="V121" s="84" t="s">
        <v>14</v>
      </c>
      <c r="W121" s="84"/>
      <c r="X121" s="60" t="s">
        <v>48</v>
      </c>
      <c r="Y121" s="3" t="s">
        <v>34</v>
      </c>
      <c r="Z121" s="60" t="s">
        <v>13</v>
      </c>
      <c r="AA121" s="85"/>
      <c r="AB121" s="60"/>
      <c r="AC121" s="83"/>
      <c r="AE121" s="60"/>
      <c r="AF121" s="5">
        <f>POWER(10,11.8+1.5*T121)</f>
        <v>158489319246112.38</v>
      </c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</row>
    <row r="122" spans="1:55" s="57" customFormat="1" ht="11.25" x14ac:dyDescent="0.2">
      <c r="A122" s="4" t="s">
        <v>170</v>
      </c>
      <c r="B122" s="74">
        <f t="shared" si="3"/>
        <v>44653.302106481482</v>
      </c>
      <c r="C122" s="79">
        <v>2022</v>
      </c>
      <c r="D122" s="79">
        <v>4</v>
      </c>
      <c r="E122" s="79">
        <v>2</v>
      </c>
      <c r="F122" s="79">
        <v>7</v>
      </c>
      <c r="G122" s="79">
        <v>15</v>
      </c>
      <c r="H122" s="77">
        <v>2.5</v>
      </c>
      <c r="I122" s="77">
        <v>1</v>
      </c>
      <c r="J122" s="86">
        <v>64.02</v>
      </c>
      <c r="K122" s="77">
        <v>4.4000000000000004</v>
      </c>
      <c r="L122" s="86">
        <v>0.04</v>
      </c>
      <c r="M122" s="86">
        <v>156.44</v>
      </c>
      <c r="N122" s="87">
        <v>2.6</v>
      </c>
      <c r="O122" s="86">
        <v>0.05</v>
      </c>
      <c r="P122" s="79">
        <v>33</v>
      </c>
      <c r="Q122" s="83" t="s">
        <v>42</v>
      </c>
      <c r="R122" s="59">
        <v>7.1</v>
      </c>
      <c r="S122" s="18">
        <f t="shared" si="4"/>
        <v>1.7222222222222219</v>
      </c>
      <c r="T122" s="124">
        <v>1.7</v>
      </c>
      <c r="U122" s="82">
        <v>4</v>
      </c>
      <c r="V122" s="84" t="s">
        <v>14</v>
      </c>
      <c r="W122" s="82"/>
      <c r="X122" s="60"/>
      <c r="Y122" s="3" t="s">
        <v>34</v>
      </c>
      <c r="Z122" s="88"/>
      <c r="AA122" s="60"/>
      <c r="AB122" s="82">
        <v>2</v>
      </c>
      <c r="AC122" s="88"/>
      <c r="AE122" s="5">
        <f>POWER(10,11.8+1.5*T122)</f>
        <v>223872113856835.09</v>
      </c>
      <c r="AF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</row>
    <row r="123" spans="1:55" s="57" customFormat="1" ht="11.25" x14ac:dyDescent="0.2">
      <c r="A123" s="4" t="s">
        <v>171</v>
      </c>
      <c r="B123" s="74">
        <f t="shared" si="3"/>
        <v>44654.092546296299</v>
      </c>
      <c r="C123" s="75">
        <v>2022</v>
      </c>
      <c r="D123" s="75">
        <v>4</v>
      </c>
      <c r="E123" s="75">
        <v>3</v>
      </c>
      <c r="F123" s="75">
        <v>2</v>
      </c>
      <c r="G123" s="75">
        <v>13</v>
      </c>
      <c r="H123" s="76">
        <v>16.5</v>
      </c>
      <c r="I123" s="77">
        <v>1.2</v>
      </c>
      <c r="J123" s="78">
        <v>61.54</v>
      </c>
      <c r="K123" s="77">
        <v>5.3</v>
      </c>
      <c r="L123" s="86">
        <v>0.05</v>
      </c>
      <c r="M123" s="78">
        <v>147.88</v>
      </c>
      <c r="N123" s="77">
        <v>4.8</v>
      </c>
      <c r="O123" s="86">
        <v>0.09</v>
      </c>
      <c r="P123" s="79">
        <v>0</v>
      </c>
      <c r="Q123" s="80"/>
      <c r="R123" s="81">
        <v>7.1</v>
      </c>
      <c r="S123" s="18">
        <f t="shared" si="4"/>
        <v>1.7222222222222219</v>
      </c>
      <c r="T123" s="123">
        <v>1.7</v>
      </c>
      <c r="U123" s="82">
        <v>2</v>
      </c>
      <c r="V123" s="84" t="s">
        <v>14</v>
      </c>
      <c r="W123" s="84"/>
      <c r="X123" s="60" t="s">
        <v>9</v>
      </c>
      <c r="Y123" s="3" t="s">
        <v>34</v>
      </c>
      <c r="Z123" s="60" t="s">
        <v>13</v>
      </c>
      <c r="AA123" s="85"/>
      <c r="AB123" s="60"/>
      <c r="AC123" s="83" t="s">
        <v>539</v>
      </c>
      <c r="AE123" s="60"/>
      <c r="AF123" s="5">
        <f t="shared" ref="AF123:AF128" si="5">POWER(10,11.8+1.5*T123)</f>
        <v>223872113856835.09</v>
      </c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</row>
    <row r="124" spans="1:55" s="57" customFormat="1" ht="11.25" x14ac:dyDescent="0.2">
      <c r="A124" s="4" t="s">
        <v>172</v>
      </c>
      <c r="B124" s="74">
        <f t="shared" si="3"/>
        <v>44654.25105324074</v>
      </c>
      <c r="C124" s="75">
        <v>2022</v>
      </c>
      <c r="D124" s="75">
        <v>4</v>
      </c>
      <c r="E124" s="75">
        <v>3</v>
      </c>
      <c r="F124" s="75">
        <v>6</v>
      </c>
      <c r="G124" s="75">
        <v>1</v>
      </c>
      <c r="H124" s="76">
        <v>31.3</v>
      </c>
      <c r="I124" s="77">
        <v>0.6</v>
      </c>
      <c r="J124" s="78">
        <v>62.84</v>
      </c>
      <c r="K124" s="77">
        <v>4.2</v>
      </c>
      <c r="L124" s="86">
        <v>0.04</v>
      </c>
      <c r="M124" s="78">
        <v>149.78</v>
      </c>
      <c r="N124" s="77">
        <v>2.6</v>
      </c>
      <c r="O124" s="86">
        <v>0.05</v>
      </c>
      <c r="P124" s="79">
        <v>0</v>
      </c>
      <c r="Q124" s="80"/>
      <c r="R124" s="81">
        <v>7.3</v>
      </c>
      <c r="S124" s="18">
        <f t="shared" si="4"/>
        <v>1.8333333333333333</v>
      </c>
      <c r="T124" s="123">
        <v>1.8</v>
      </c>
      <c r="U124" s="82">
        <v>5</v>
      </c>
      <c r="V124" s="84" t="s">
        <v>14</v>
      </c>
      <c r="W124" s="84"/>
      <c r="X124" s="60" t="s">
        <v>599</v>
      </c>
      <c r="Y124" s="3" t="s">
        <v>34</v>
      </c>
      <c r="Z124" s="60" t="s">
        <v>13</v>
      </c>
      <c r="AA124" s="85"/>
      <c r="AB124" s="60"/>
      <c r="AC124" s="83" t="s">
        <v>540</v>
      </c>
      <c r="AE124" s="60"/>
      <c r="AF124" s="5">
        <f t="shared" si="5"/>
        <v>316227766016839.06</v>
      </c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</row>
    <row r="125" spans="1:55" s="57" customFormat="1" ht="11.25" x14ac:dyDescent="0.2">
      <c r="A125" s="4" t="s">
        <v>173</v>
      </c>
      <c r="B125" s="74">
        <f t="shared" si="3"/>
        <v>44655.252280092594</v>
      </c>
      <c r="C125" s="75">
        <v>2022</v>
      </c>
      <c r="D125" s="75">
        <v>4</v>
      </c>
      <c r="E125" s="75">
        <v>4</v>
      </c>
      <c r="F125" s="75">
        <v>6</v>
      </c>
      <c r="G125" s="75">
        <v>3</v>
      </c>
      <c r="H125" s="76">
        <v>17.100000000000001</v>
      </c>
      <c r="I125" s="77">
        <v>0.2</v>
      </c>
      <c r="J125" s="78">
        <v>62.74</v>
      </c>
      <c r="K125" s="77">
        <v>2.2400000000000002</v>
      </c>
      <c r="L125" s="86">
        <v>0.02</v>
      </c>
      <c r="M125" s="78">
        <v>149.66</v>
      </c>
      <c r="N125" s="77">
        <v>1.1000000000000001</v>
      </c>
      <c r="O125" s="86">
        <v>0.02</v>
      </c>
      <c r="P125" s="79">
        <v>0</v>
      </c>
      <c r="Q125" s="80"/>
      <c r="R125" s="81">
        <v>7.1</v>
      </c>
      <c r="S125" s="18">
        <f t="shared" si="4"/>
        <v>1.7222222222222219</v>
      </c>
      <c r="T125" s="123">
        <v>1.7</v>
      </c>
      <c r="U125" s="82">
        <v>4</v>
      </c>
      <c r="V125" s="84" t="s">
        <v>14</v>
      </c>
      <c r="W125" s="84"/>
      <c r="X125" s="60" t="s">
        <v>599</v>
      </c>
      <c r="Y125" s="3" t="s">
        <v>34</v>
      </c>
      <c r="Z125" s="60" t="s">
        <v>13</v>
      </c>
      <c r="AA125" s="85"/>
      <c r="AB125" s="60"/>
      <c r="AC125" s="83" t="s">
        <v>541</v>
      </c>
      <c r="AE125" s="60"/>
      <c r="AF125" s="5">
        <f t="shared" si="5"/>
        <v>223872113856835.09</v>
      </c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</row>
    <row r="126" spans="1:55" s="57" customFormat="1" ht="11.25" x14ac:dyDescent="0.2">
      <c r="A126" s="4" t="s">
        <v>174</v>
      </c>
      <c r="B126" s="74">
        <f t="shared" si="3"/>
        <v>44655.255300925928</v>
      </c>
      <c r="C126" s="75">
        <v>2022</v>
      </c>
      <c r="D126" s="75">
        <v>4</v>
      </c>
      <c r="E126" s="75">
        <v>4</v>
      </c>
      <c r="F126" s="75">
        <v>6</v>
      </c>
      <c r="G126" s="75">
        <v>7</v>
      </c>
      <c r="H126" s="76">
        <v>38.299999999999997</v>
      </c>
      <c r="I126" s="77">
        <v>0.4</v>
      </c>
      <c r="J126" s="78">
        <v>61.94</v>
      </c>
      <c r="K126" s="77">
        <v>2.4</v>
      </c>
      <c r="L126" s="86">
        <v>0.02</v>
      </c>
      <c r="M126" s="78">
        <v>150.09</v>
      </c>
      <c r="N126" s="77">
        <v>2.1</v>
      </c>
      <c r="O126" s="86">
        <v>0.04</v>
      </c>
      <c r="P126" s="79">
        <v>0</v>
      </c>
      <c r="Q126" s="80"/>
      <c r="R126" s="81">
        <v>7.3</v>
      </c>
      <c r="S126" s="18">
        <f t="shared" si="4"/>
        <v>1.8333333333333333</v>
      </c>
      <c r="T126" s="123">
        <v>1.8</v>
      </c>
      <c r="U126" s="82">
        <v>5</v>
      </c>
      <c r="V126" s="84" t="s">
        <v>14</v>
      </c>
      <c r="W126" s="84"/>
      <c r="X126" s="60" t="s">
        <v>36</v>
      </c>
      <c r="Y126" s="3" t="s">
        <v>34</v>
      </c>
      <c r="Z126" s="60" t="s">
        <v>13</v>
      </c>
      <c r="AA126" s="85"/>
      <c r="AB126" s="60"/>
      <c r="AC126" s="83"/>
      <c r="AE126" s="60"/>
      <c r="AF126" s="5">
        <f t="shared" si="5"/>
        <v>316227766016839.06</v>
      </c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</row>
    <row r="127" spans="1:55" s="57" customFormat="1" ht="11.25" x14ac:dyDescent="0.2">
      <c r="A127" s="4" t="s">
        <v>175</v>
      </c>
      <c r="B127" s="74">
        <f t="shared" si="3"/>
        <v>44656.302175925928</v>
      </c>
      <c r="C127" s="75">
        <v>2022</v>
      </c>
      <c r="D127" s="75">
        <v>4</v>
      </c>
      <c r="E127" s="75">
        <v>5</v>
      </c>
      <c r="F127" s="75">
        <v>7</v>
      </c>
      <c r="G127" s="75">
        <v>15</v>
      </c>
      <c r="H127" s="76">
        <v>8.8000000000000007</v>
      </c>
      <c r="I127" s="77">
        <v>0.4</v>
      </c>
      <c r="J127" s="78">
        <v>62.04</v>
      </c>
      <c r="K127" s="77">
        <v>2.7</v>
      </c>
      <c r="L127" s="86">
        <v>0.02</v>
      </c>
      <c r="M127" s="78">
        <v>149.55000000000001</v>
      </c>
      <c r="N127" s="77">
        <v>2.2000000000000002</v>
      </c>
      <c r="O127" s="86">
        <v>0.04</v>
      </c>
      <c r="P127" s="79">
        <v>0</v>
      </c>
      <c r="Q127" s="80"/>
      <c r="R127" s="81">
        <v>6.9</v>
      </c>
      <c r="S127" s="18">
        <f t="shared" si="4"/>
        <v>1.6111111111111112</v>
      </c>
      <c r="T127" s="123">
        <v>1.6</v>
      </c>
      <c r="U127" s="82">
        <v>2</v>
      </c>
      <c r="V127" s="84" t="s">
        <v>14</v>
      </c>
      <c r="W127" s="84"/>
      <c r="X127" s="60" t="s">
        <v>48</v>
      </c>
      <c r="Y127" s="3" t="s">
        <v>34</v>
      </c>
      <c r="Z127" s="60" t="s">
        <v>13</v>
      </c>
      <c r="AA127" s="85"/>
      <c r="AB127" s="60"/>
      <c r="AC127" s="83"/>
      <c r="AE127" s="60"/>
      <c r="AF127" s="5">
        <f t="shared" si="5"/>
        <v>158489319246112.38</v>
      </c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</row>
    <row r="128" spans="1:55" s="57" customFormat="1" ht="11.25" x14ac:dyDescent="0.2">
      <c r="A128" s="4" t="s">
        <v>176</v>
      </c>
      <c r="B128" s="74">
        <f t="shared" si="3"/>
        <v>44657.224178240744</v>
      </c>
      <c r="C128" s="75">
        <v>2022</v>
      </c>
      <c r="D128" s="75">
        <v>4</v>
      </c>
      <c r="E128" s="75">
        <v>6</v>
      </c>
      <c r="F128" s="75">
        <v>5</v>
      </c>
      <c r="G128" s="75">
        <v>22</v>
      </c>
      <c r="H128" s="76">
        <v>49</v>
      </c>
      <c r="I128" s="77">
        <v>0.3</v>
      </c>
      <c r="J128" s="78">
        <v>61.94</v>
      </c>
      <c r="K128" s="77">
        <v>2.6</v>
      </c>
      <c r="L128" s="86">
        <v>0.02</v>
      </c>
      <c r="M128" s="78">
        <v>150.25</v>
      </c>
      <c r="N128" s="77">
        <v>1.9</v>
      </c>
      <c r="O128" s="86">
        <v>0.04</v>
      </c>
      <c r="P128" s="79">
        <v>0</v>
      </c>
      <c r="Q128" s="80"/>
      <c r="R128" s="81">
        <v>7.3</v>
      </c>
      <c r="S128" s="18">
        <f t="shared" si="4"/>
        <v>1.8333333333333333</v>
      </c>
      <c r="T128" s="123">
        <v>1.8</v>
      </c>
      <c r="U128" s="82">
        <v>5</v>
      </c>
      <c r="V128" s="84" t="s">
        <v>14</v>
      </c>
      <c r="W128" s="84"/>
      <c r="X128" s="60" t="s">
        <v>36</v>
      </c>
      <c r="Y128" s="3" t="s">
        <v>34</v>
      </c>
      <c r="Z128" s="60" t="s">
        <v>13</v>
      </c>
      <c r="AA128" s="85"/>
      <c r="AB128" s="60"/>
      <c r="AC128" s="83"/>
      <c r="AE128" s="60"/>
      <c r="AF128" s="5">
        <f t="shared" si="5"/>
        <v>316227766016839.06</v>
      </c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</row>
    <row r="129" spans="1:55" s="57" customFormat="1" ht="11.25" x14ac:dyDescent="0.2">
      <c r="A129" s="4" t="s">
        <v>177</v>
      </c>
      <c r="B129" s="74">
        <f t="shared" si="3"/>
        <v>44657.242673611108</v>
      </c>
      <c r="C129" s="79">
        <v>2022</v>
      </c>
      <c r="D129" s="79">
        <v>4</v>
      </c>
      <c r="E129" s="79">
        <v>6</v>
      </c>
      <c r="F129" s="79">
        <v>5</v>
      </c>
      <c r="G129" s="79">
        <v>49</v>
      </c>
      <c r="H129" s="77">
        <v>27.5</v>
      </c>
      <c r="I129" s="77">
        <v>0.5</v>
      </c>
      <c r="J129" s="86">
        <v>61.39</v>
      </c>
      <c r="K129" s="77">
        <v>3.3</v>
      </c>
      <c r="L129" s="86">
        <v>0.03</v>
      </c>
      <c r="M129" s="86">
        <v>156.02000000000001</v>
      </c>
      <c r="N129" s="77">
        <v>2.1</v>
      </c>
      <c r="O129" s="86">
        <v>0.04</v>
      </c>
      <c r="P129" s="79">
        <v>0</v>
      </c>
      <c r="Q129" s="83" t="s">
        <v>42</v>
      </c>
      <c r="R129" s="59">
        <v>8.6</v>
      </c>
      <c r="S129" s="18">
        <f t="shared" si="4"/>
        <v>2.5555555555555554</v>
      </c>
      <c r="T129" s="124">
        <v>2.6</v>
      </c>
      <c r="U129" s="82">
        <v>7</v>
      </c>
      <c r="V129" s="84" t="s">
        <v>14</v>
      </c>
      <c r="W129" s="82"/>
      <c r="X129" s="60"/>
      <c r="Y129" s="3" t="s">
        <v>34</v>
      </c>
      <c r="Z129" s="88"/>
      <c r="AA129" s="60"/>
      <c r="AB129" s="82">
        <v>2</v>
      </c>
      <c r="AC129" s="88"/>
      <c r="AE129" s="5">
        <f>POWER(10,11.8+1.5*T129)</f>
        <v>5011872336272755</v>
      </c>
      <c r="AF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</row>
    <row r="130" spans="1:55" s="57" customFormat="1" ht="11.25" x14ac:dyDescent="0.2">
      <c r="A130" s="4" t="s">
        <v>178</v>
      </c>
      <c r="B130" s="74">
        <f t="shared" si="3"/>
        <v>44657.343472222223</v>
      </c>
      <c r="C130" s="75">
        <v>2022</v>
      </c>
      <c r="D130" s="75">
        <v>4</v>
      </c>
      <c r="E130" s="75">
        <v>6</v>
      </c>
      <c r="F130" s="75">
        <v>8</v>
      </c>
      <c r="G130" s="75">
        <v>14</v>
      </c>
      <c r="H130" s="76">
        <v>36.799999999999997</v>
      </c>
      <c r="I130" s="77">
        <v>0.6</v>
      </c>
      <c r="J130" s="78">
        <v>61.54</v>
      </c>
      <c r="K130" s="77">
        <v>3.1</v>
      </c>
      <c r="L130" s="86">
        <v>0.03</v>
      </c>
      <c r="M130" s="78">
        <v>148.04</v>
      </c>
      <c r="N130" s="77">
        <v>3.7</v>
      </c>
      <c r="O130" s="86">
        <v>7.0000000000000007E-2</v>
      </c>
      <c r="P130" s="79">
        <v>0</v>
      </c>
      <c r="Q130" s="80"/>
      <c r="R130" s="81">
        <v>7</v>
      </c>
      <c r="S130" s="18">
        <f t="shared" si="4"/>
        <v>1.6666666666666665</v>
      </c>
      <c r="T130" s="123">
        <v>1.7</v>
      </c>
      <c r="U130" s="82">
        <v>4</v>
      </c>
      <c r="V130" s="84" t="s">
        <v>14</v>
      </c>
      <c r="W130" s="84"/>
      <c r="X130" s="60" t="s">
        <v>10</v>
      </c>
      <c r="Y130" s="3" t="s">
        <v>34</v>
      </c>
      <c r="Z130" s="60" t="s">
        <v>13</v>
      </c>
      <c r="AA130" s="85"/>
      <c r="AB130" s="60"/>
      <c r="AC130" s="83"/>
      <c r="AE130" s="60"/>
      <c r="AF130" s="5">
        <f>POWER(10,11.8+1.5*T130)</f>
        <v>223872113856835.09</v>
      </c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</row>
    <row r="131" spans="1:55" s="57" customFormat="1" ht="11.25" x14ac:dyDescent="0.2">
      <c r="A131" s="4" t="s">
        <v>179</v>
      </c>
      <c r="B131" s="74">
        <f t="shared" si="3"/>
        <v>44657.3669212963</v>
      </c>
      <c r="C131" s="75">
        <v>2022</v>
      </c>
      <c r="D131" s="75">
        <v>4</v>
      </c>
      <c r="E131" s="75">
        <v>6</v>
      </c>
      <c r="F131" s="75">
        <v>8</v>
      </c>
      <c r="G131" s="75">
        <v>48</v>
      </c>
      <c r="H131" s="76">
        <v>22</v>
      </c>
      <c r="I131" s="77">
        <v>0.2</v>
      </c>
      <c r="J131" s="78">
        <v>63.11</v>
      </c>
      <c r="K131" s="77">
        <v>0.9</v>
      </c>
      <c r="L131" s="86">
        <v>0.01</v>
      </c>
      <c r="M131" s="78">
        <v>148.02000000000001</v>
      </c>
      <c r="N131" s="77">
        <v>1</v>
      </c>
      <c r="O131" s="86">
        <v>0.02</v>
      </c>
      <c r="P131" s="79">
        <v>0</v>
      </c>
      <c r="Q131" s="80"/>
      <c r="R131" s="81">
        <v>7.2</v>
      </c>
      <c r="S131" s="18">
        <f t="shared" si="4"/>
        <v>1.7777777777777779</v>
      </c>
      <c r="T131" s="123">
        <v>1.8</v>
      </c>
      <c r="U131" s="82">
        <v>3</v>
      </c>
      <c r="V131" s="84" t="s">
        <v>14</v>
      </c>
      <c r="W131" s="84"/>
      <c r="X131" s="60" t="s">
        <v>591</v>
      </c>
      <c r="Y131" s="3" t="s">
        <v>34</v>
      </c>
      <c r="Z131" s="60" t="s">
        <v>13</v>
      </c>
      <c r="AA131" s="85"/>
      <c r="AB131" s="60"/>
      <c r="AC131" s="83" t="s">
        <v>520</v>
      </c>
      <c r="AE131" s="60"/>
      <c r="AF131" s="5">
        <f>POWER(10,11.8+1.5*T131)</f>
        <v>316227766016839.06</v>
      </c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</row>
    <row r="132" spans="1:55" s="57" customFormat="1" ht="11.25" x14ac:dyDescent="0.2">
      <c r="A132" s="4" t="s">
        <v>180</v>
      </c>
      <c r="B132" s="74">
        <f t="shared" si="3"/>
        <v>44658.092013888891</v>
      </c>
      <c r="C132" s="75">
        <v>2022</v>
      </c>
      <c r="D132" s="75">
        <v>4</v>
      </c>
      <c r="E132" s="75">
        <v>7</v>
      </c>
      <c r="F132" s="75">
        <v>2</v>
      </c>
      <c r="G132" s="75">
        <v>12</v>
      </c>
      <c r="H132" s="76">
        <v>30.8</v>
      </c>
      <c r="I132" s="77">
        <v>0.6</v>
      </c>
      <c r="J132" s="78">
        <v>61.66</v>
      </c>
      <c r="K132" s="77">
        <v>3.4</v>
      </c>
      <c r="L132" s="86">
        <v>0.03</v>
      </c>
      <c r="M132" s="78">
        <v>147.88</v>
      </c>
      <c r="N132" s="77">
        <v>2.8</v>
      </c>
      <c r="O132" s="86">
        <v>0.05</v>
      </c>
      <c r="P132" s="79">
        <v>0</v>
      </c>
      <c r="Q132" s="80"/>
      <c r="R132" s="81">
        <v>7.3</v>
      </c>
      <c r="S132" s="18">
        <f t="shared" si="4"/>
        <v>1.8333333333333333</v>
      </c>
      <c r="T132" s="123">
        <v>1.8</v>
      </c>
      <c r="U132" s="82">
        <v>4</v>
      </c>
      <c r="V132" s="84" t="s">
        <v>14</v>
      </c>
      <c r="W132" s="84"/>
      <c r="X132" s="60" t="s">
        <v>9</v>
      </c>
      <c r="Y132" s="3" t="s">
        <v>34</v>
      </c>
      <c r="Z132" s="60" t="s">
        <v>13</v>
      </c>
      <c r="AA132" s="85"/>
      <c r="AB132" s="60"/>
      <c r="AC132" s="83" t="s">
        <v>542</v>
      </c>
      <c r="AE132" s="60"/>
      <c r="AF132" s="5">
        <f>POWER(10,11.8+1.5*T132)</f>
        <v>316227766016839.06</v>
      </c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</row>
    <row r="133" spans="1:55" s="57" customFormat="1" ht="11.25" x14ac:dyDescent="0.2">
      <c r="A133" s="4" t="s">
        <v>181</v>
      </c>
      <c r="B133" s="74">
        <f t="shared" si="3"/>
        <v>44658.186111111114</v>
      </c>
      <c r="C133" s="75">
        <v>2022</v>
      </c>
      <c r="D133" s="75">
        <v>4</v>
      </c>
      <c r="E133" s="75">
        <v>7</v>
      </c>
      <c r="F133" s="75">
        <v>4</v>
      </c>
      <c r="G133" s="75">
        <v>28</v>
      </c>
      <c r="H133" s="76">
        <v>0</v>
      </c>
      <c r="I133" s="77">
        <v>0.5</v>
      </c>
      <c r="J133" s="78">
        <v>61.56</v>
      </c>
      <c r="K133" s="77">
        <v>2.8</v>
      </c>
      <c r="L133" s="86">
        <v>0.03</v>
      </c>
      <c r="M133" s="78">
        <v>148.08000000000001</v>
      </c>
      <c r="N133" s="77">
        <v>3</v>
      </c>
      <c r="O133" s="86">
        <v>0.06</v>
      </c>
      <c r="P133" s="79">
        <v>0</v>
      </c>
      <c r="Q133" s="80"/>
      <c r="R133" s="81">
        <v>7.4</v>
      </c>
      <c r="S133" s="18">
        <f t="shared" si="4"/>
        <v>1.8888888888888891</v>
      </c>
      <c r="T133" s="123">
        <v>1.9</v>
      </c>
      <c r="U133" s="82">
        <v>5</v>
      </c>
      <c r="V133" s="84" t="s">
        <v>14</v>
      </c>
      <c r="W133" s="84"/>
      <c r="X133" s="60" t="s">
        <v>10</v>
      </c>
      <c r="Y133" s="3" t="s">
        <v>34</v>
      </c>
      <c r="Z133" s="60" t="s">
        <v>13</v>
      </c>
      <c r="AA133" s="85"/>
      <c r="AB133" s="60"/>
      <c r="AC133" s="83"/>
      <c r="AE133" s="60"/>
      <c r="AF133" s="5">
        <f>POWER(10,11.8+1.5*T133)</f>
        <v>446683592150964.06</v>
      </c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</row>
    <row r="134" spans="1:55" s="57" customFormat="1" ht="12" customHeight="1" x14ac:dyDescent="0.2">
      <c r="A134" s="4" t="s">
        <v>182</v>
      </c>
      <c r="B134" s="74">
        <f t="shared" ref="B134:B197" si="6">DATE(C134,D134,E134)+TIME(F134,G134,H134)</f>
        <v>44658.256527777776</v>
      </c>
      <c r="C134" s="79">
        <v>2022</v>
      </c>
      <c r="D134" s="79">
        <v>4</v>
      </c>
      <c r="E134" s="79">
        <v>7</v>
      </c>
      <c r="F134" s="79">
        <v>6</v>
      </c>
      <c r="G134" s="79">
        <v>9</v>
      </c>
      <c r="H134" s="77">
        <v>24.6</v>
      </c>
      <c r="I134" s="77">
        <v>1.2</v>
      </c>
      <c r="J134" s="86">
        <v>58.81</v>
      </c>
      <c r="K134" s="77">
        <v>5.4</v>
      </c>
      <c r="L134" s="86">
        <v>0.05</v>
      </c>
      <c r="M134" s="86">
        <v>147.31</v>
      </c>
      <c r="N134" s="87">
        <v>4.5</v>
      </c>
      <c r="O134" s="86">
        <v>0.08</v>
      </c>
      <c r="P134" s="79">
        <v>0</v>
      </c>
      <c r="Q134" s="83" t="s">
        <v>42</v>
      </c>
      <c r="R134" s="59">
        <v>8.5</v>
      </c>
      <c r="S134" s="18">
        <f t="shared" ref="S134:S197" si="7">(R134-4)/1.8</f>
        <v>2.5</v>
      </c>
      <c r="T134" s="124">
        <v>2.5</v>
      </c>
      <c r="U134" s="82">
        <v>6</v>
      </c>
      <c r="V134" s="84" t="s">
        <v>14</v>
      </c>
      <c r="W134" s="82"/>
      <c r="X134" s="60"/>
      <c r="Y134" s="3" t="s">
        <v>34</v>
      </c>
      <c r="Z134" s="88"/>
      <c r="AA134" s="60"/>
      <c r="AB134" s="82">
        <v>1</v>
      </c>
      <c r="AC134" s="88"/>
      <c r="AE134" s="5">
        <f>POWER(10,11.8+1.5*T134)</f>
        <v>3548133892335782</v>
      </c>
      <c r="AF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</row>
    <row r="135" spans="1:55" s="57" customFormat="1" ht="11.25" x14ac:dyDescent="0.2">
      <c r="A135" s="4" t="s">
        <v>183</v>
      </c>
      <c r="B135" s="74">
        <f t="shared" si="6"/>
        <v>44659.252002314817</v>
      </c>
      <c r="C135" s="75">
        <v>2022</v>
      </c>
      <c r="D135" s="75">
        <v>4</v>
      </c>
      <c r="E135" s="75">
        <v>8</v>
      </c>
      <c r="F135" s="75">
        <v>6</v>
      </c>
      <c r="G135" s="75">
        <v>2</v>
      </c>
      <c r="H135" s="76">
        <v>53.1</v>
      </c>
      <c r="I135" s="77">
        <v>0.5</v>
      </c>
      <c r="J135" s="78">
        <v>61.47</v>
      </c>
      <c r="K135" s="77">
        <v>2.2000000000000002</v>
      </c>
      <c r="L135" s="86">
        <v>0.02</v>
      </c>
      <c r="M135" s="78">
        <v>147.93</v>
      </c>
      <c r="N135" s="77">
        <v>1.8</v>
      </c>
      <c r="O135" s="86">
        <v>0.03</v>
      </c>
      <c r="P135" s="79">
        <v>0</v>
      </c>
      <c r="Q135" s="80"/>
      <c r="R135" s="81">
        <v>6.9</v>
      </c>
      <c r="S135" s="18">
        <f t="shared" si="7"/>
        <v>1.6111111111111112</v>
      </c>
      <c r="T135" s="123">
        <v>1.6</v>
      </c>
      <c r="U135" s="82">
        <v>3</v>
      </c>
      <c r="V135" s="84" t="s">
        <v>14</v>
      </c>
      <c r="W135" s="84"/>
      <c r="X135" s="60" t="s">
        <v>10</v>
      </c>
      <c r="Y135" s="3" t="s">
        <v>34</v>
      </c>
      <c r="Z135" s="60" t="s">
        <v>13</v>
      </c>
      <c r="AA135" s="85"/>
      <c r="AB135" s="60"/>
      <c r="AC135" s="83"/>
      <c r="AE135" s="60"/>
      <c r="AF135" s="5">
        <f>POWER(10,11.8+1.5*T135)</f>
        <v>158489319246112.38</v>
      </c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</row>
    <row r="136" spans="1:55" s="57" customFormat="1" ht="11.25" x14ac:dyDescent="0.2">
      <c r="A136" s="4" t="s">
        <v>184</v>
      </c>
      <c r="B136" s="74">
        <f t="shared" si="6"/>
        <v>44659.26258101852</v>
      </c>
      <c r="C136" s="79">
        <v>2022</v>
      </c>
      <c r="D136" s="79">
        <v>4</v>
      </c>
      <c r="E136" s="79">
        <v>8</v>
      </c>
      <c r="F136" s="79">
        <v>6</v>
      </c>
      <c r="G136" s="79">
        <v>18</v>
      </c>
      <c r="H136" s="77">
        <v>7</v>
      </c>
      <c r="I136" s="77">
        <v>0.4</v>
      </c>
      <c r="J136" s="86">
        <v>59.97</v>
      </c>
      <c r="K136" s="77">
        <v>2.1</v>
      </c>
      <c r="L136" s="86">
        <v>0.02</v>
      </c>
      <c r="M136" s="86">
        <v>153.08000000000001</v>
      </c>
      <c r="N136" s="77">
        <v>1.9</v>
      </c>
      <c r="O136" s="86">
        <v>0.03</v>
      </c>
      <c r="P136" s="79">
        <v>0</v>
      </c>
      <c r="Q136" s="83" t="s">
        <v>42</v>
      </c>
      <c r="R136" s="59">
        <v>7.6</v>
      </c>
      <c r="S136" s="18">
        <f t="shared" si="7"/>
        <v>1.9999999999999998</v>
      </c>
      <c r="T136" s="124">
        <v>2</v>
      </c>
      <c r="U136" s="82">
        <v>6</v>
      </c>
      <c r="V136" s="84" t="s">
        <v>14</v>
      </c>
      <c r="W136" s="82"/>
      <c r="X136" s="60"/>
      <c r="Y136" s="3" t="s">
        <v>34</v>
      </c>
      <c r="Z136" s="88"/>
      <c r="AA136" s="60"/>
      <c r="AB136" s="82">
        <v>2</v>
      </c>
      <c r="AC136" s="88"/>
      <c r="AE136" s="5">
        <f>POWER(10,11.8+1.5*T136)</f>
        <v>630957344480198.25</v>
      </c>
      <c r="AF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</row>
    <row r="137" spans="1:55" s="57" customFormat="1" ht="11.25" x14ac:dyDescent="0.2">
      <c r="A137" s="4" t="s">
        <v>185</v>
      </c>
      <c r="B137" s="74">
        <f t="shared" si="6"/>
        <v>44659.266550925924</v>
      </c>
      <c r="C137" s="79">
        <v>2022</v>
      </c>
      <c r="D137" s="79">
        <v>4</v>
      </c>
      <c r="E137" s="79">
        <v>8</v>
      </c>
      <c r="F137" s="79">
        <v>6</v>
      </c>
      <c r="G137" s="79">
        <v>23</v>
      </c>
      <c r="H137" s="77">
        <v>50.1</v>
      </c>
      <c r="I137" s="77">
        <v>0.8</v>
      </c>
      <c r="J137" s="86">
        <v>59.98</v>
      </c>
      <c r="K137" s="77">
        <v>3.6</v>
      </c>
      <c r="L137" s="86">
        <v>0.03</v>
      </c>
      <c r="M137" s="86">
        <v>153.06</v>
      </c>
      <c r="N137" s="87">
        <v>3.2</v>
      </c>
      <c r="O137" s="86">
        <v>0.06</v>
      </c>
      <c r="P137" s="79">
        <v>33</v>
      </c>
      <c r="Q137" s="83" t="s">
        <v>42</v>
      </c>
      <c r="R137" s="59">
        <v>8.3000000000000007</v>
      </c>
      <c r="S137" s="18">
        <f t="shared" si="7"/>
        <v>2.3888888888888893</v>
      </c>
      <c r="T137" s="124">
        <v>2.4</v>
      </c>
      <c r="U137" s="82">
        <v>6</v>
      </c>
      <c r="V137" s="84" t="s">
        <v>14</v>
      </c>
      <c r="W137" s="82"/>
      <c r="X137" s="60"/>
      <c r="Y137" s="3" t="s">
        <v>34</v>
      </c>
      <c r="Z137" s="88"/>
      <c r="AA137" s="60"/>
      <c r="AB137" s="82">
        <v>2</v>
      </c>
      <c r="AC137" s="88"/>
      <c r="AE137" s="5">
        <f>POWER(10,11.8+1.5*T137)</f>
        <v>2511886431509585.5</v>
      </c>
      <c r="AF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</row>
    <row r="138" spans="1:55" s="57" customFormat="1" ht="11.25" x14ac:dyDescent="0.2">
      <c r="A138" s="4" t="s">
        <v>186</v>
      </c>
      <c r="B138" s="74">
        <f t="shared" si="6"/>
        <v>44659.322060185186</v>
      </c>
      <c r="C138" s="75">
        <v>2022</v>
      </c>
      <c r="D138" s="75">
        <v>4</v>
      </c>
      <c r="E138" s="75">
        <v>8</v>
      </c>
      <c r="F138" s="75">
        <v>7</v>
      </c>
      <c r="G138" s="75">
        <v>43</v>
      </c>
      <c r="H138" s="76">
        <v>46.6</v>
      </c>
      <c r="I138" s="77">
        <v>1.8</v>
      </c>
      <c r="J138" s="78">
        <v>63.76</v>
      </c>
      <c r="K138" s="77">
        <v>6.2</v>
      </c>
      <c r="L138" s="86">
        <v>0.06</v>
      </c>
      <c r="M138" s="78">
        <v>145.30000000000001</v>
      </c>
      <c r="N138" s="77">
        <v>7.8</v>
      </c>
      <c r="O138" s="86">
        <v>0.16</v>
      </c>
      <c r="P138" s="79">
        <v>0</v>
      </c>
      <c r="Q138" s="80"/>
      <c r="R138" s="81">
        <v>7.7</v>
      </c>
      <c r="S138" s="18">
        <f t="shared" si="7"/>
        <v>2.0555555555555558</v>
      </c>
      <c r="T138" s="123">
        <v>2.1</v>
      </c>
      <c r="U138" s="82">
        <v>4</v>
      </c>
      <c r="V138" s="84" t="s">
        <v>14</v>
      </c>
      <c r="W138" s="84"/>
      <c r="X138" s="60" t="s">
        <v>49</v>
      </c>
      <c r="Y138" s="3" t="s">
        <v>34</v>
      </c>
      <c r="Z138" s="60" t="s">
        <v>13</v>
      </c>
      <c r="AA138" s="85"/>
      <c r="AB138" s="60"/>
      <c r="AC138" s="83"/>
      <c r="AE138" s="60"/>
      <c r="AF138" s="5">
        <f>POWER(10,11.8+1.5*T138)</f>
        <v>891250938133751.25</v>
      </c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</row>
    <row r="139" spans="1:55" s="57" customFormat="1" ht="11.25" x14ac:dyDescent="0.2">
      <c r="A139" s="4" t="s">
        <v>187</v>
      </c>
      <c r="B139" s="74">
        <f t="shared" si="6"/>
        <v>44659.333981481483</v>
      </c>
      <c r="C139" s="75">
        <v>2022</v>
      </c>
      <c r="D139" s="75">
        <v>4</v>
      </c>
      <c r="E139" s="75">
        <v>8</v>
      </c>
      <c r="F139" s="75">
        <v>8</v>
      </c>
      <c r="G139" s="75">
        <v>0</v>
      </c>
      <c r="H139" s="76">
        <v>56.7</v>
      </c>
      <c r="I139" s="77">
        <v>0.8</v>
      </c>
      <c r="J139" s="78">
        <v>62.89</v>
      </c>
      <c r="K139" s="77">
        <v>5.4</v>
      </c>
      <c r="L139" s="86">
        <v>0.05</v>
      </c>
      <c r="M139" s="78">
        <v>149.9</v>
      </c>
      <c r="N139" s="77">
        <v>3.1</v>
      </c>
      <c r="O139" s="86">
        <v>0.06</v>
      </c>
      <c r="P139" s="79">
        <v>0</v>
      </c>
      <c r="Q139" s="80"/>
      <c r="R139" s="81">
        <v>7.1</v>
      </c>
      <c r="S139" s="18">
        <f t="shared" si="7"/>
        <v>1.7222222222222219</v>
      </c>
      <c r="T139" s="123">
        <v>1.7</v>
      </c>
      <c r="U139" s="82">
        <v>5</v>
      </c>
      <c r="V139" s="84" t="s">
        <v>14</v>
      </c>
      <c r="W139" s="84"/>
      <c r="X139" s="60" t="s">
        <v>599</v>
      </c>
      <c r="Y139" s="3" t="s">
        <v>34</v>
      </c>
      <c r="Z139" s="60" t="s">
        <v>13</v>
      </c>
      <c r="AA139" s="85"/>
      <c r="AB139" s="60"/>
      <c r="AC139" s="83" t="s">
        <v>543</v>
      </c>
      <c r="AE139" s="60"/>
      <c r="AF139" s="5">
        <f>POWER(10,11.8+1.5*T139)</f>
        <v>223872113856835.09</v>
      </c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</row>
    <row r="140" spans="1:55" s="57" customFormat="1" ht="11.25" x14ac:dyDescent="0.2">
      <c r="A140" s="4" t="s">
        <v>188</v>
      </c>
      <c r="B140" s="74">
        <f t="shared" si="6"/>
        <v>44659.446388888886</v>
      </c>
      <c r="C140" s="79">
        <v>2022</v>
      </c>
      <c r="D140" s="79">
        <v>4</v>
      </c>
      <c r="E140" s="79">
        <v>8</v>
      </c>
      <c r="F140" s="79">
        <v>10</v>
      </c>
      <c r="G140" s="79">
        <v>42</v>
      </c>
      <c r="H140" s="77">
        <v>48.4</v>
      </c>
      <c r="I140" s="77">
        <v>0.3</v>
      </c>
      <c r="J140" s="86">
        <v>61.47</v>
      </c>
      <c r="K140" s="77">
        <v>2.4</v>
      </c>
      <c r="L140" s="86">
        <v>0.02</v>
      </c>
      <c r="M140" s="86">
        <v>157.93</v>
      </c>
      <c r="N140" s="77">
        <v>0.9</v>
      </c>
      <c r="O140" s="86">
        <v>0.02</v>
      </c>
      <c r="P140" s="79">
        <v>33</v>
      </c>
      <c r="Q140" s="83" t="s">
        <v>42</v>
      </c>
      <c r="R140" s="59">
        <v>7.7</v>
      </c>
      <c r="S140" s="18">
        <f t="shared" si="7"/>
        <v>2.0555555555555558</v>
      </c>
      <c r="T140" s="124">
        <v>2.1</v>
      </c>
      <c r="U140" s="82">
        <v>3</v>
      </c>
      <c r="V140" s="84" t="s">
        <v>14</v>
      </c>
      <c r="W140" s="82"/>
      <c r="X140" s="60"/>
      <c r="Y140" s="3" t="s">
        <v>34</v>
      </c>
      <c r="Z140" s="88"/>
      <c r="AA140" s="60"/>
      <c r="AB140" s="82">
        <v>1</v>
      </c>
      <c r="AC140" s="88"/>
      <c r="AE140" s="5">
        <f>POWER(10,11.8+1.5*T140)</f>
        <v>891250938133751.25</v>
      </c>
      <c r="AF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</row>
    <row r="141" spans="1:55" s="57" customFormat="1" ht="11.25" x14ac:dyDescent="0.2">
      <c r="A141" s="4" t="s">
        <v>189</v>
      </c>
      <c r="B141" s="74">
        <f t="shared" si="6"/>
        <v>44660.291134259256</v>
      </c>
      <c r="C141" s="75">
        <v>2022</v>
      </c>
      <c r="D141" s="75">
        <v>4</v>
      </c>
      <c r="E141" s="75">
        <v>9</v>
      </c>
      <c r="F141" s="75">
        <v>6</v>
      </c>
      <c r="G141" s="75">
        <v>59</v>
      </c>
      <c r="H141" s="76">
        <v>14.5</v>
      </c>
      <c r="I141" s="77">
        <v>0.2</v>
      </c>
      <c r="J141" s="78">
        <v>61.9</v>
      </c>
      <c r="K141" s="77">
        <v>1.2</v>
      </c>
      <c r="L141" s="86">
        <v>0.01</v>
      </c>
      <c r="M141" s="78">
        <v>150.19</v>
      </c>
      <c r="N141" s="77">
        <v>1.2</v>
      </c>
      <c r="O141" s="86">
        <v>0.02</v>
      </c>
      <c r="P141" s="79">
        <v>0</v>
      </c>
      <c r="Q141" s="80"/>
      <c r="R141" s="81">
        <v>7.2</v>
      </c>
      <c r="S141" s="18">
        <f t="shared" si="7"/>
        <v>1.7777777777777779</v>
      </c>
      <c r="T141" s="123">
        <v>1.8</v>
      </c>
      <c r="U141" s="82">
        <v>6</v>
      </c>
      <c r="V141" s="84" t="s">
        <v>14</v>
      </c>
      <c r="W141" s="84"/>
      <c r="X141" s="60" t="s">
        <v>36</v>
      </c>
      <c r="Y141" s="3" t="s">
        <v>34</v>
      </c>
      <c r="Z141" s="60" t="s">
        <v>13</v>
      </c>
      <c r="AA141" s="85"/>
      <c r="AB141" s="60"/>
      <c r="AC141" s="83"/>
      <c r="AE141" s="60"/>
      <c r="AF141" s="5">
        <f t="shared" ref="AF141:AF151" si="8">POWER(10,11.8+1.5*T141)</f>
        <v>316227766016839.06</v>
      </c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</row>
    <row r="142" spans="1:55" s="57" customFormat="1" ht="11.25" x14ac:dyDescent="0.2">
      <c r="A142" s="4" t="s">
        <v>190</v>
      </c>
      <c r="B142" s="74">
        <f t="shared" si="6"/>
        <v>44661.090624999997</v>
      </c>
      <c r="C142" s="75">
        <v>2022</v>
      </c>
      <c r="D142" s="75">
        <v>4</v>
      </c>
      <c r="E142" s="75">
        <v>10</v>
      </c>
      <c r="F142" s="75">
        <v>2</v>
      </c>
      <c r="G142" s="75">
        <v>10</v>
      </c>
      <c r="H142" s="76">
        <v>30.5</v>
      </c>
      <c r="I142" s="77">
        <v>0.2</v>
      </c>
      <c r="J142" s="78">
        <v>61.63</v>
      </c>
      <c r="K142" s="77">
        <v>1.2</v>
      </c>
      <c r="L142" s="86">
        <v>0.01</v>
      </c>
      <c r="M142" s="78">
        <v>147.93</v>
      </c>
      <c r="N142" s="77">
        <v>1.4</v>
      </c>
      <c r="O142" s="86">
        <v>0.03</v>
      </c>
      <c r="P142" s="79">
        <v>0</v>
      </c>
      <c r="Q142" s="80"/>
      <c r="R142" s="81">
        <v>7</v>
      </c>
      <c r="S142" s="18">
        <f t="shared" si="7"/>
        <v>1.6666666666666665</v>
      </c>
      <c r="T142" s="123">
        <v>1.7</v>
      </c>
      <c r="U142" s="82">
        <v>5</v>
      </c>
      <c r="V142" s="84" t="s">
        <v>14</v>
      </c>
      <c r="W142" s="84"/>
      <c r="X142" s="60" t="s">
        <v>9</v>
      </c>
      <c r="Y142" s="3" t="s">
        <v>34</v>
      </c>
      <c r="Z142" s="60" t="s">
        <v>13</v>
      </c>
      <c r="AA142" s="85"/>
      <c r="AB142" s="60"/>
      <c r="AC142" s="83" t="s">
        <v>544</v>
      </c>
      <c r="AE142" s="60"/>
      <c r="AF142" s="5">
        <f t="shared" si="8"/>
        <v>223872113856835.09</v>
      </c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</row>
    <row r="143" spans="1:55" s="57" customFormat="1" ht="11.25" x14ac:dyDescent="0.2">
      <c r="A143" s="4" t="s">
        <v>191</v>
      </c>
      <c r="B143" s="74">
        <f t="shared" si="6"/>
        <v>44662.183680555558</v>
      </c>
      <c r="C143" s="75">
        <v>2022</v>
      </c>
      <c r="D143" s="75">
        <v>4</v>
      </c>
      <c r="E143" s="75">
        <v>11</v>
      </c>
      <c r="F143" s="75">
        <v>4</v>
      </c>
      <c r="G143" s="75">
        <v>24</v>
      </c>
      <c r="H143" s="76">
        <v>30.7</v>
      </c>
      <c r="I143" s="77">
        <v>0.2</v>
      </c>
      <c r="J143" s="78">
        <v>61.91</v>
      </c>
      <c r="K143" s="77">
        <v>1.2</v>
      </c>
      <c r="L143" s="86">
        <v>0.01</v>
      </c>
      <c r="M143" s="78">
        <v>150.12</v>
      </c>
      <c r="N143" s="77">
        <v>1.3</v>
      </c>
      <c r="O143" s="86">
        <v>0.02</v>
      </c>
      <c r="P143" s="79">
        <v>0</v>
      </c>
      <c r="Q143" s="80"/>
      <c r="R143" s="81">
        <v>6.9</v>
      </c>
      <c r="S143" s="18">
        <f t="shared" si="7"/>
        <v>1.6111111111111112</v>
      </c>
      <c r="T143" s="123">
        <v>1.6</v>
      </c>
      <c r="U143" s="82">
        <v>3</v>
      </c>
      <c r="V143" s="84" t="s">
        <v>14</v>
      </c>
      <c r="W143" s="84"/>
      <c r="X143" s="60" t="s">
        <v>36</v>
      </c>
      <c r="Y143" s="3" t="s">
        <v>34</v>
      </c>
      <c r="Z143" s="60" t="s">
        <v>13</v>
      </c>
      <c r="AA143" s="85"/>
      <c r="AB143" s="60"/>
      <c r="AC143" s="83"/>
      <c r="AE143" s="60"/>
      <c r="AF143" s="5">
        <f t="shared" si="8"/>
        <v>158489319246112.38</v>
      </c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</row>
    <row r="144" spans="1:55" s="57" customFormat="1" ht="11.25" x14ac:dyDescent="0.2">
      <c r="A144" s="4" t="s">
        <v>192</v>
      </c>
      <c r="B144" s="74">
        <f t="shared" si="6"/>
        <v>44662.221782407411</v>
      </c>
      <c r="C144" s="75">
        <v>2022</v>
      </c>
      <c r="D144" s="75">
        <v>4</v>
      </c>
      <c r="E144" s="75">
        <v>11</v>
      </c>
      <c r="F144" s="75">
        <v>5</v>
      </c>
      <c r="G144" s="75">
        <v>19</v>
      </c>
      <c r="H144" s="76">
        <v>22.7</v>
      </c>
      <c r="I144" s="77">
        <v>1.7</v>
      </c>
      <c r="J144" s="78">
        <v>62.2</v>
      </c>
      <c r="K144" s="77">
        <v>5.8</v>
      </c>
      <c r="L144" s="86">
        <v>0.05</v>
      </c>
      <c r="M144" s="78">
        <v>147.81</v>
      </c>
      <c r="N144" s="77">
        <v>7.6</v>
      </c>
      <c r="O144" s="86">
        <v>0.15</v>
      </c>
      <c r="P144" s="79">
        <v>0</v>
      </c>
      <c r="Q144" s="80"/>
      <c r="R144" s="81">
        <v>7</v>
      </c>
      <c r="S144" s="18">
        <f t="shared" si="7"/>
        <v>1.6666666666666665</v>
      </c>
      <c r="T144" s="123">
        <v>1.7</v>
      </c>
      <c r="U144" s="82">
        <v>1</v>
      </c>
      <c r="V144" s="84" t="s">
        <v>14</v>
      </c>
      <c r="W144" s="84"/>
      <c r="X144" s="60" t="s">
        <v>596</v>
      </c>
      <c r="Y144" s="3" t="s">
        <v>34</v>
      </c>
      <c r="Z144" s="60" t="s">
        <v>13</v>
      </c>
      <c r="AA144" s="85"/>
      <c r="AB144" s="60"/>
      <c r="AC144" s="83" t="s">
        <v>545</v>
      </c>
      <c r="AE144" s="60"/>
      <c r="AF144" s="5">
        <f t="shared" si="8"/>
        <v>223872113856835.09</v>
      </c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</row>
    <row r="145" spans="1:55" s="57" customFormat="1" ht="11.25" x14ac:dyDescent="0.2">
      <c r="A145" s="4" t="s">
        <v>193</v>
      </c>
      <c r="B145" s="74">
        <f t="shared" si="6"/>
        <v>44662.233101851853</v>
      </c>
      <c r="C145" s="75">
        <v>2022</v>
      </c>
      <c r="D145" s="75">
        <v>4</v>
      </c>
      <c r="E145" s="75">
        <v>11</v>
      </c>
      <c r="F145" s="75">
        <v>5</v>
      </c>
      <c r="G145" s="75">
        <v>35</v>
      </c>
      <c r="H145" s="76">
        <v>40.799999999999997</v>
      </c>
      <c r="I145" s="77">
        <v>0.3</v>
      </c>
      <c r="J145" s="78">
        <v>61.53</v>
      </c>
      <c r="K145" s="77">
        <v>1.4</v>
      </c>
      <c r="L145" s="86">
        <v>0.01</v>
      </c>
      <c r="M145" s="78">
        <v>148.06</v>
      </c>
      <c r="N145" s="77">
        <v>1.9</v>
      </c>
      <c r="O145" s="86">
        <v>0.04</v>
      </c>
      <c r="P145" s="79">
        <v>0</v>
      </c>
      <c r="Q145" s="80"/>
      <c r="R145" s="81">
        <v>7.6</v>
      </c>
      <c r="S145" s="18">
        <f t="shared" si="7"/>
        <v>1.9999999999999998</v>
      </c>
      <c r="T145" s="123">
        <v>2</v>
      </c>
      <c r="U145" s="82">
        <v>6</v>
      </c>
      <c r="V145" s="84" t="s">
        <v>14</v>
      </c>
      <c r="W145" s="84"/>
      <c r="X145" s="60" t="s">
        <v>10</v>
      </c>
      <c r="Y145" s="3" t="s">
        <v>34</v>
      </c>
      <c r="Z145" s="60" t="s">
        <v>13</v>
      </c>
      <c r="AA145" s="85"/>
      <c r="AB145" s="60"/>
      <c r="AC145" s="83"/>
      <c r="AE145" s="60"/>
      <c r="AF145" s="5">
        <f t="shared" si="8"/>
        <v>630957344480198.25</v>
      </c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</row>
    <row r="146" spans="1:55" s="57" customFormat="1" ht="11.25" x14ac:dyDescent="0.2">
      <c r="A146" s="4" t="s">
        <v>194</v>
      </c>
      <c r="B146" s="74">
        <f t="shared" si="6"/>
        <v>44663.245266203703</v>
      </c>
      <c r="C146" s="75">
        <v>2022</v>
      </c>
      <c r="D146" s="75">
        <v>4</v>
      </c>
      <c r="E146" s="75">
        <v>12</v>
      </c>
      <c r="F146" s="75">
        <v>5</v>
      </c>
      <c r="G146" s="75">
        <v>53</v>
      </c>
      <c r="H146" s="76">
        <v>11</v>
      </c>
      <c r="I146" s="77">
        <v>0.3</v>
      </c>
      <c r="J146" s="78">
        <v>62.02</v>
      </c>
      <c r="K146" s="77">
        <v>1.6</v>
      </c>
      <c r="L146" s="86">
        <v>0.01</v>
      </c>
      <c r="M146" s="78">
        <v>149.88999999999999</v>
      </c>
      <c r="N146" s="77">
        <v>1.4</v>
      </c>
      <c r="O146" s="86">
        <v>0.03</v>
      </c>
      <c r="P146" s="79">
        <v>0</v>
      </c>
      <c r="Q146" s="80"/>
      <c r="R146" s="81">
        <v>7.1</v>
      </c>
      <c r="S146" s="18">
        <f t="shared" si="7"/>
        <v>1.7222222222222219</v>
      </c>
      <c r="T146" s="123">
        <v>1.7</v>
      </c>
      <c r="U146" s="82">
        <v>5</v>
      </c>
      <c r="V146" s="84" t="s">
        <v>14</v>
      </c>
      <c r="W146" s="84"/>
      <c r="X146" s="60" t="s">
        <v>48</v>
      </c>
      <c r="Y146" s="3" t="s">
        <v>34</v>
      </c>
      <c r="Z146" s="60" t="s">
        <v>13</v>
      </c>
      <c r="AA146" s="85"/>
      <c r="AB146" s="60"/>
      <c r="AC146" s="83"/>
      <c r="AE146" s="60"/>
      <c r="AF146" s="5">
        <f t="shared" si="8"/>
        <v>223872113856835.09</v>
      </c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</row>
    <row r="147" spans="1:55" s="57" customFormat="1" ht="11.25" x14ac:dyDescent="0.2">
      <c r="A147" s="4" t="s">
        <v>195</v>
      </c>
      <c r="B147" s="74">
        <f t="shared" si="6"/>
        <v>44664.232546296298</v>
      </c>
      <c r="C147" s="75">
        <v>2022</v>
      </c>
      <c r="D147" s="75">
        <v>4</v>
      </c>
      <c r="E147" s="75">
        <v>13</v>
      </c>
      <c r="F147" s="75">
        <v>5</v>
      </c>
      <c r="G147" s="75">
        <v>34</v>
      </c>
      <c r="H147" s="76">
        <v>52.6</v>
      </c>
      <c r="I147" s="77">
        <v>0.3</v>
      </c>
      <c r="J147" s="78">
        <v>61.59</v>
      </c>
      <c r="K147" s="77">
        <v>1.5</v>
      </c>
      <c r="L147" s="86">
        <v>0.01</v>
      </c>
      <c r="M147" s="78">
        <v>148.22</v>
      </c>
      <c r="N147" s="77">
        <v>1.6</v>
      </c>
      <c r="O147" s="86">
        <v>0.03</v>
      </c>
      <c r="P147" s="79">
        <v>0</v>
      </c>
      <c r="Q147" s="80"/>
      <c r="R147" s="81">
        <v>7.3</v>
      </c>
      <c r="S147" s="18">
        <f t="shared" si="7"/>
        <v>1.8333333333333333</v>
      </c>
      <c r="T147" s="123">
        <v>1.8</v>
      </c>
      <c r="U147" s="82">
        <v>6</v>
      </c>
      <c r="V147" s="84" t="s">
        <v>14</v>
      </c>
      <c r="W147" s="84"/>
      <c r="X147" s="60" t="s">
        <v>10</v>
      </c>
      <c r="Y147" s="3" t="s">
        <v>34</v>
      </c>
      <c r="Z147" s="60" t="s">
        <v>13</v>
      </c>
      <c r="AA147" s="85"/>
      <c r="AB147" s="60"/>
      <c r="AC147" s="83"/>
      <c r="AE147" s="60"/>
      <c r="AF147" s="5">
        <f t="shared" si="8"/>
        <v>316227766016839.06</v>
      </c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</row>
    <row r="148" spans="1:55" s="57" customFormat="1" ht="11.25" x14ac:dyDescent="0.2">
      <c r="A148" s="4" t="s">
        <v>196</v>
      </c>
      <c r="B148" s="74">
        <f t="shared" si="6"/>
        <v>44665.093946759262</v>
      </c>
      <c r="C148" s="75">
        <v>2022</v>
      </c>
      <c r="D148" s="75">
        <v>4</v>
      </c>
      <c r="E148" s="75">
        <v>14</v>
      </c>
      <c r="F148" s="75">
        <v>2</v>
      </c>
      <c r="G148" s="75">
        <v>15</v>
      </c>
      <c r="H148" s="76">
        <v>17.899999999999999</v>
      </c>
      <c r="I148" s="77">
        <v>1.1000000000000001</v>
      </c>
      <c r="J148" s="78">
        <v>61.69</v>
      </c>
      <c r="K148" s="77">
        <v>3.5</v>
      </c>
      <c r="L148" s="86">
        <v>0.03</v>
      </c>
      <c r="M148" s="78">
        <v>147.81</v>
      </c>
      <c r="N148" s="77">
        <v>6.2</v>
      </c>
      <c r="O148" s="86">
        <v>0.12</v>
      </c>
      <c r="P148" s="79">
        <v>0</v>
      </c>
      <c r="Q148" s="80"/>
      <c r="R148" s="81">
        <v>7.2</v>
      </c>
      <c r="S148" s="18">
        <f t="shared" si="7"/>
        <v>1.7777777777777779</v>
      </c>
      <c r="T148" s="123">
        <v>1.8</v>
      </c>
      <c r="U148" s="82">
        <v>3</v>
      </c>
      <c r="V148" s="84" t="s">
        <v>14</v>
      </c>
      <c r="W148" s="84"/>
      <c r="X148" s="60" t="s">
        <v>9</v>
      </c>
      <c r="Y148" s="3" t="s">
        <v>34</v>
      </c>
      <c r="Z148" s="60" t="s">
        <v>13</v>
      </c>
      <c r="AA148" s="85"/>
      <c r="AB148" s="60"/>
      <c r="AC148" s="83" t="s">
        <v>546</v>
      </c>
      <c r="AE148" s="60"/>
      <c r="AF148" s="5">
        <f t="shared" si="8"/>
        <v>316227766016839.06</v>
      </c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</row>
    <row r="149" spans="1:55" s="57" customFormat="1" ht="11.25" x14ac:dyDescent="0.2">
      <c r="A149" s="4" t="s">
        <v>197</v>
      </c>
      <c r="B149" s="74">
        <f t="shared" si="6"/>
        <v>44665.281527777777</v>
      </c>
      <c r="C149" s="75">
        <v>2022</v>
      </c>
      <c r="D149" s="75">
        <v>4</v>
      </c>
      <c r="E149" s="75">
        <v>14</v>
      </c>
      <c r="F149" s="75">
        <v>6</v>
      </c>
      <c r="G149" s="75">
        <v>45</v>
      </c>
      <c r="H149" s="76">
        <v>24.3</v>
      </c>
      <c r="I149" s="77">
        <v>1.2</v>
      </c>
      <c r="J149" s="78">
        <v>62.94</v>
      </c>
      <c r="K149" s="77">
        <v>3.7</v>
      </c>
      <c r="L149" s="86">
        <v>0.03</v>
      </c>
      <c r="M149" s="78">
        <v>147.78</v>
      </c>
      <c r="N149" s="77">
        <v>4.5</v>
      </c>
      <c r="O149" s="86">
        <v>0.09</v>
      </c>
      <c r="P149" s="79">
        <v>0</v>
      </c>
      <c r="Q149" s="80"/>
      <c r="R149" s="81">
        <v>6.9</v>
      </c>
      <c r="S149" s="18">
        <f t="shared" si="7"/>
        <v>1.6111111111111112</v>
      </c>
      <c r="T149" s="123">
        <v>1.6</v>
      </c>
      <c r="U149" s="82">
        <v>3</v>
      </c>
      <c r="V149" s="84" t="s">
        <v>14</v>
      </c>
      <c r="W149" s="84"/>
      <c r="X149" s="60" t="s">
        <v>584</v>
      </c>
      <c r="Y149" s="3" t="s">
        <v>34</v>
      </c>
      <c r="Z149" s="60" t="s">
        <v>13</v>
      </c>
      <c r="AA149" s="85"/>
      <c r="AB149" s="60"/>
      <c r="AC149" s="83" t="s">
        <v>536</v>
      </c>
      <c r="AE149" s="60"/>
      <c r="AF149" s="5">
        <f t="shared" si="8"/>
        <v>158489319246112.38</v>
      </c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</row>
    <row r="150" spans="1:55" s="57" customFormat="1" ht="11.25" x14ac:dyDescent="0.2">
      <c r="A150" s="4" t="s">
        <v>198</v>
      </c>
      <c r="B150" s="74">
        <f t="shared" si="6"/>
        <v>44666.252025462964</v>
      </c>
      <c r="C150" s="75">
        <v>2022</v>
      </c>
      <c r="D150" s="75">
        <v>4</v>
      </c>
      <c r="E150" s="75">
        <v>15</v>
      </c>
      <c r="F150" s="75">
        <v>6</v>
      </c>
      <c r="G150" s="75">
        <v>2</v>
      </c>
      <c r="H150" s="76">
        <v>55.6</v>
      </c>
      <c r="I150" s="77">
        <v>0.3</v>
      </c>
      <c r="J150" s="78">
        <v>61.91</v>
      </c>
      <c r="K150" s="77">
        <v>2.2999999999999998</v>
      </c>
      <c r="L150" s="86">
        <v>0.02</v>
      </c>
      <c r="M150" s="78">
        <v>150.22</v>
      </c>
      <c r="N150" s="77">
        <v>1.9</v>
      </c>
      <c r="O150" s="86">
        <v>0.04</v>
      </c>
      <c r="P150" s="79">
        <v>0</v>
      </c>
      <c r="Q150" s="80"/>
      <c r="R150" s="81">
        <v>6.9</v>
      </c>
      <c r="S150" s="18">
        <f t="shared" si="7"/>
        <v>1.6111111111111112</v>
      </c>
      <c r="T150" s="123">
        <v>1.6</v>
      </c>
      <c r="U150" s="82">
        <v>5</v>
      </c>
      <c r="V150" s="84" t="s">
        <v>14</v>
      </c>
      <c r="W150" s="84"/>
      <c r="X150" s="60" t="s">
        <v>36</v>
      </c>
      <c r="Y150" s="3" t="s">
        <v>34</v>
      </c>
      <c r="Z150" s="60" t="s">
        <v>13</v>
      </c>
      <c r="AA150" s="85"/>
      <c r="AB150" s="60"/>
      <c r="AC150" s="83"/>
      <c r="AE150" s="60"/>
      <c r="AF150" s="5">
        <f t="shared" si="8"/>
        <v>158489319246112.38</v>
      </c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</row>
    <row r="151" spans="1:55" s="57" customFormat="1" ht="11.25" x14ac:dyDescent="0.2">
      <c r="A151" s="4" t="s">
        <v>199</v>
      </c>
      <c r="B151" s="74">
        <f t="shared" si="6"/>
        <v>44666.254895833335</v>
      </c>
      <c r="C151" s="75">
        <v>2022</v>
      </c>
      <c r="D151" s="75">
        <v>4</v>
      </c>
      <c r="E151" s="75">
        <v>15</v>
      </c>
      <c r="F151" s="75">
        <v>6</v>
      </c>
      <c r="G151" s="75">
        <v>7</v>
      </c>
      <c r="H151" s="76">
        <v>3.7</v>
      </c>
      <c r="I151" s="77">
        <v>0.4</v>
      </c>
      <c r="J151" s="78">
        <v>61.53</v>
      </c>
      <c r="K151" s="77">
        <v>2.1</v>
      </c>
      <c r="L151" s="86">
        <v>0.02</v>
      </c>
      <c r="M151" s="78">
        <v>148.07</v>
      </c>
      <c r="N151" s="77">
        <v>2.9</v>
      </c>
      <c r="O151" s="86">
        <v>0.05</v>
      </c>
      <c r="P151" s="79">
        <v>0</v>
      </c>
      <c r="Q151" s="80"/>
      <c r="R151" s="81">
        <v>7.8</v>
      </c>
      <c r="S151" s="18">
        <f t="shared" si="7"/>
        <v>2.1111111111111112</v>
      </c>
      <c r="T151" s="123">
        <v>2.1</v>
      </c>
      <c r="U151" s="82">
        <v>6</v>
      </c>
      <c r="V151" s="84" t="s">
        <v>14</v>
      </c>
      <c r="W151" s="84"/>
      <c r="X151" s="60" t="s">
        <v>10</v>
      </c>
      <c r="Y151" s="3" t="s">
        <v>34</v>
      </c>
      <c r="Z151" s="60" t="s">
        <v>13</v>
      </c>
      <c r="AA151" s="85"/>
      <c r="AB151" s="60"/>
      <c r="AC151" s="83"/>
      <c r="AE151" s="60"/>
      <c r="AF151" s="5">
        <f t="shared" si="8"/>
        <v>891250938133751.25</v>
      </c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</row>
    <row r="152" spans="1:55" s="57" customFormat="1" ht="11.25" x14ac:dyDescent="0.2">
      <c r="A152" s="4" t="s">
        <v>200</v>
      </c>
      <c r="B152" s="74">
        <f t="shared" si="6"/>
        <v>44667.631226851852</v>
      </c>
      <c r="C152" s="79">
        <v>2022</v>
      </c>
      <c r="D152" s="79">
        <v>4</v>
      </c>
      <c r="E152" s="79">
        <v>16</v>
      </c>
      <c r="F152" s="79">
        <v>15</v>
      </c>
      <c r="G152" s="79">
        <v>8</v>
      </c>
      <c r="H152" s="77">
        <v>58</v>
      </c>
      <c r="I152" s="77">
        <v>0.2</v>
      </c>
      <c r="J152" s="86">
        <v>60.8</v>
      </c>
      <c r="K152" s="77">
        <v>1</v>
      </c>
      <c r="L152" s="86">
        <v>0.01</v>
      </c>
      <c r="M152" s="86">
        <v>151.08000000000001</v>
      </c>
      <c r="N152" s="77">
        <v>1.4</v>
      </c>
      <c r="O152" s="86">
        <v>0.03</v>
      </c>
      <c r="P152" s="79">
        <v>0</v>
      </c>
      <c r="Q152" s="83" t="s">
        <v>42</v>
      </c>
      <c r="R152" s="59">
        <v>7.4</v>
      </c>
      <c r="S152" s="18">
        <f t="shared" si="7"/>
        <v>1.8888888888888891</v>
      </c>
      <c r="T152" s="124">
        <v>1.9</v>
      </c>
      <c r="U152" s="82">
        <v>7</v>
      </c>
      <c r="V152" s="84" t="s">
        <v>14</v>
      </c>
      <c r="W152" s="82"/>
      <c r="X152" s="60"/>
      <c r="Y152" s="3" t="s">
        <v>34</v>
      </c>
      <c r="Z152" s="88"/>
      <c r="AA152" s="60"/>
      <c r="AB152" s="82">
        <v>2</v>
      </c>
      <c r="AC152" s="88"/>
      <c r="AE152" s="5">
        <f>POWER(10,11.8+1.5*T152)</f>
        <v>446683592150964.06</v>
      </c>
      <c r="AF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</row>
    <row r="153" spans="1:55" s="57" customFormat="1" ht="11.25" x14ac:dyDescent="0.2">
      <c r="A153" s="4" t="s">
        <v>201</v>
      </c>
      <c r="B153" s="74">
        <f t="shared" si="6"/>
        <v>44668.244988425926</v>
      </c>
      <c r="C153" s="75">
        <v>2022</v>
      </c>
      <c r="D153" s="75">
        <v>4</v>
      </c>
      <c r="E153" s="75">
        <v>17</v>
      </c>
      <c r="F153" s="75">
        <v>5</v>
      </c>
      <c r="G153" s="75">
        <v>52</v>
      </c>
      <c r="H153" s="76">
        <v>47.9</v>
      </c>
      <c r="I153" s="77">
        <v>0.7</v>
      </c>
      <c r="J153" s="78">
        <v>62.91</v>
      </c>
      <c r="K153" s="77">
        <v>2.6</v>
      </c>
      <c r="L153" s="86">
        <v>0.02</v>
      </c>
      <c r="M153" s="78">
        <v>148.15</v>
      </c>
      <c r="N153" s="77">
        <v>3</v>
      </c>
      <c r="O153" s="86">
        <v>0.06</v>
      </c>
      <c r="P153" s="79">
        <v>0</v>
      </c>
      <c r="Q153" s="80"/>
      <c r="R153" s="81">
        <v>7.4</v>
      </c>
      <c r="S153" s="18">
        <f t="shared" si="7"/>
        <v>1.8888888888888891</v>
      </c>
      <c r="T153" s="123">
        <v>1.9</v>
      </c>
      <c r="U153" s="82">
        <v>6</v>
      </c>
      <c r="V153" s="84" t="s">
        <v>14</v>
      </c>
      <c r="W153" s="84"/>
      <c r="X153" s="60" t="s">
        <v>594</v>
      </c>
      <c r="Y153" s="3" t="s">
        <v>34</v>
      </c>
      <c r="Z153" s="60" t="s">
        <v>13</v>
      </c>
      <c r="AA153" s="85"/>
      <c r="AB153" s="60"/>
      <c r="AC153" s="83" t="s">
        <v>547</v>
      </c>
      <c r="AE153" s="60"/>
      <c r="AF153" s="5">
        <f t="shared" ref="AF153:AF161" si="9">POWER(10,11.8+1.5*T153)</f>
        <v>446683592150964.06</v>
      </c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</row>
    <row r="154" spans="1:55" s="57" customFormat="1" ht="11.25" x14ac:dyDescent="0.2">
      <c r="A154" s="4" t="s">
        <v>202</v>
      </c>
      <c r="B154" s="74">
        <f t="shared" si="6"/>
        <v>44669.091284722221</v>
      </c>
      <c r="C154" s="75">
        <v>2022</v>
      </c>
      <c r="D154" s="75">
        <v>4</v>
      </c>
      <c r="E154" s="75">
        <v>18</v>
      </c>
      <c r="F154" s="75">
        <v>2</v>
      </c>
      <c r="G154" s="75">
        <v>11</v>
      </c>
      <c r="H154" s="76">
        <v>27.6</v>
      </c>
      <c r="I154" s="77">
        <v>1.9</v>
      </c>
      <c r="J154" s="78">
        <v>63.25</v>
      </c>
      <c r="K154" s="77">
        <v>7</v>
      </c>
      <c r="L154" s="86">
        <v>0.06</v>
      </c>
      <c r="M154" s="78">
        <v>148.27000000000001</v>
      </c>
      <c r="N154" s="77">
        <v>7.3</v>
      </c>
      <c r="O154" s="86">
        <v>0.15</v>
      </c>
      <c r="P154" s="79">
        <v>0</v>
      </c>
      <c r="Q154" s="80"/>
      <c r="R154" s="81">
        <v>6.9</v>
      </c>
      <c r="S154" s="18">
        <f t="shared" si="7"/>
        <v>1.6111111111111112</v>
      </c>
      <c r="T154" s="123">
        <v>1.6</v>
      </c>
      <c r="U154" s="82">
        <v>5</v>
      </c>
      <c r="V154" s="84" t="s">
        <v>14</v>
      </c>
      <c r="W154" s="84"/>
      <c r="X154" s="60" t="s">
        <v>589</v>
      </c>
      <c r="Y154" s="3" t="s">
        <v>34</v>
      </c>
      <c r="Z154" s="60" t="s">
        <v>13</v>
      </c>
      <c r="AA154" s="85"/>
      <c r="AB154" s="60"/>
      <c r="AC154" s="83" t="s">
        <v>548</v>
      </c>
      <c r="AE154" s="60"/>
      <c r="AF154" s="5">
        <f t="shared" si="9"/>
        <v>158489319246112.38</v>
      </c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</row>
    <row r="155" spans="1:55" s="57" customFormat="1" ht="11.25" x14ac:dyDescent="0.2">
      <c r="A155" s="4" t="s">
        <v>203</v>
      </c>
      <c r="B155" s="74">
        <f t="shared" si="6"/>
        <v>44669.13585648148</v>
      </c>
      <c r="C155" s="75">
        <v>2022</v>
      </c>
      <c r="D155" s="75">
        <v>4</v>
      </c>
      <c r="E155" s="75">
        <v>18</v>
      </c>
      <c r="F155" s="75">
        <v>3</v>
      </c>
      <c r="G155" s="75">
        <v>15</v>
      </c>
      <c r="H155" s="76">
        <v>38.1</v>
      </c>
      <c r="I155" s="77">
        <v>1.6</v>
      </c>
      <c r="J155" s="78">
        <v>62.88</v>
      </c>
      <c r="K155" s="77">
        <v>11.2</v>
      </c>
      <c r="L155" s="86">
        <v>0.1</v>
      </c>
      <c r="M155" s="78">
        <v>149.91999999999999</v>
      </c>
      <c r="N155" s="77">
        <v>6.2</v>
      </c>
      <c r="O155" s="86">
        <v>0.12</v>
      </c>
      <c r="P155" s="79">
        <v>0</v>
      </c>
      <c r="Q155" s="80"/>
      <c r="R155" s="81">
        <v>6.9</v>
      </c>
      <c r="S155" s="18">
        <f t="shared" si="7"/>
        <v>1.6111111111111112</v>
      </c>
      <c r="T155" s="123">
        <v>1.6</v>
      </c>
      <c r="U155" s="82">
        <v>2</v>
      </c>
      <c r="V155" s="84" t="s">
        <v>14</v>
      </c>
      <c r="W155" s="84"/>
      <c r="X155" s="60" t="s">
        <v>590</v>
      </c>
      <c r="Y155" s="3" t="s">
        <v>34</v>
      </c>
      <c r="Z155" s="60" t="s">
        <v>13</v>
      </c>
      <c r="AA155" s="85"/>
      <c r="AB155" s="60"/>
      <c r="AC155" s="83" t="s">
        <v>519</v>
      </c>
      <c r="AE155" s="60"/>
      <c r="AF155" s="5">
        <f t="shared" si="9"/>
        <v>158489319246112.38</v>
      </c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</row>
    <row r="156" spans="1:55" s="57" customFormat="1" ht="11.25" x14ac:dyDescent="0.2">
      <c r="A156" s="4" t="s">
        <v>204</v>
      </c>
      <c r="B156" s="74">
        <f t="shared" si="6"/>
        <v>44670.22074074074</v>
      </c>
      <c r="C156" s="75">
        <v>2022</v>
      </c>
      <c r="D156" s="75">
        <v>4</v>
      </c>
      <c r="E156" s="75">
        <v>19</v>
      </c>
      <c r="F156" s="75">
        <v>5</v>
      </c>
      <c r="G156" s="75">
        <v>17</v>
      </c>
      <c r="H156" s="76">
        <v>52.1</v>
      </c>
      <c r="I156" s="77">
        <v>0.1</v>
      </c>
      <c r="J156" s="78">
        <v>61.87</v>
      </c>
      <c r="K156" s="77">
        <v>0.5</v>
      </c>
      <c r="L156" s="86">
        <v>0</v>
      </c>
      <c r="M156" s="78">
        <v>150.12</v>
      </c>
      <c r="N156" s="77">
        <v>0.8</v>
      </c>
      <c r="O156" s="86">
        <v>0.02</v>
      </c>
      <c r="P156" s="79">
        <v>0</v>
      </c>
      <c r="Q156" s="80"/>
      <c r="R156" s="81">
        <v>7.2</v>
      </c>
      <c r="S156" s="18">
        <f t="shared" si="7"/>
        <v>1.7777777777777779</v>
      </c>
      <c r="T156" s="123">
        <v>1.8</v>
      </c>
      <c r="U156" s="82">
        <v>3</v>
      </c>
      <c r="V156" s="84" t="s">
        <v>14</v>
      </c>
      <c r="W156" s="84"/>
      <c r="X156" s="60" t="s">
        <v>36</v>
      </c>
      <c r="Y156" s="3" t="s">
        <v>34</v>
      </c>
      <c r="Z156" s="60" t="s">
        <v>13</v>
      </c>
      <c r="AA156" s="85"/>
      <c r="AB156" s="60"/>
      <c r="AC156" s="83"/>
      <c r="AE156" s="60"/>
      <c r="AF156" s="5">
        <f t="shared" si="9"/>
        <v>316227766016839.06</v>
      </c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</row>
    <row r="157" spans="1:55" s="57" customFormat="1" ht="11.25" x14ac:dyDescent="0.2">
      <c r="A157" s="4" t="s">
        <v>205</v>
      </c>
      <c r="B157" s="74">
        <f t="shared" si="6"/>
        <v>44670.240034722221</v>
      </c>
      <c r="C157" s="75">
        <v>2022</v>
      </c>
      <c r="D157" s="75">
        <v>4</v>
      </c>
      <c r="E157" s="75">
        <v>19</v>
      </c>
      <c r="F157" s="75">
        <v>5</v>
      </c>
      <c r="G157" s="75">
        <v>45</v>
      </c>
      <c r="H157" s="76">
        <v>39.6</v>
      </c>
      <c r="I157" s="77">
        <v>0.3</v>
      </c>
      <c r="J157" s="78">
        <v>61.53</v>
      </c>
      <c r="K157" s="77">
        <v>1.6</v>
      </c>
      <c r="L157" s="86">
        <v>0.01</v>
      </c>
      <c r="M157" s="78">
        <v>148.02000000000001</v>
      </c>
      <c r="N157" s="77">
        <v>2.5</v>
      </c>
      <c r="O157" s="86">
        <v>0.05</v>
      </c>
      <c r="P157" s="79">
        <v>0</v>
      </c>
      <c r="Q157" s="80"/>
      <c r="R157" s="81">
        <v>7.9</v>
      </c>
      <c r="S157" s="18">
        <f t="shared" si="7"/>
        <v>2.166666666666667</v>
      </c>
      <c r="T157" s="123">
        <v>2.2000000000000002</v>
      </c>
      <c r="U157" s="82">
        <v>5</v>
      </c>
      <c r="V157" s="84" t="s">
        <v>14</v>
      </c>
      <c r="W157" s="84"/>
      <c r="X157" s="60" t="s">
        <v>10</v>
      </c>
      <c r="Y157" s="3" t="s">
        <v>34</v>
      </c>
      <c r="Z157" s="60" t="s">
        <v>13</v>
      </c>
      <c r="AA157" s="85"/>
      <c r="AB157" s="60"/>
      <c r="AC157" s="83"/>
      <c r="AE157" s="60"/>
      <c r="AF157" s="5">
        <f t="shared" si="9"/>
        <v>1258925411794173.5</v>
      </c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</row>
    <row r="158" spans="1:55" s="57" customFormat="1" ht="11.25" x14ac:dyDescent="0.2">
      <c r="A158" s="4" t="s">
        <v>206</v>
      </c>
      <c r="B158" s="74">
        <f t="shared" si="6"/>
        <v>44671.24827546296</v>
      </c>
      <c r="C158" s="75">
        <v>2022</v>
      </c>
      <c r="D158" s="75">
        <v>4</v>
      </c>
      <c r="E158" s="75">
        <v>20</v>
      </c>
      <c r="F158" s="75">
        <v>5</v>
      </c>
      <c r="G158" s="75">
        <v>57</v>
      </c>
      <c r="H158" s="76">
        <v>31.6</v>
      </c>
      <c r="I158" s="77">
        <v>0.3</v>
      </c>
      <c r="J158" s="78">
        <v>61.9</v>
      </c>
      <c r="K158" s="77">
        <v>2.2000000000000002</v>
      </c>
      <c r="L158" s="86">
        <v>0.02</v>
      </c>
      <c r="M158" s="78">
        <v>150.24</v>
      </c>
      <c r="N158" s="77">
        <v>1.9</v>
      </c>
      <c r="O158" s="86">
        <v>0.04</v>
      </c>
      <c r="P158" s="79">
        <v>0</v>
      </c>
      <c r="Q158" s="80"/>
      <c r="R158" s="81">
        <v>7.1</v>
      </c>
      <c r="S158" s="18">
        <f t="shared" si="7"/>
        <v>1.7222222222222219</v>
      </c>
      <c r="T158" s="123">
        <v>1.7</v>
      </c>
      <c r="U158" s="82">
        <v>5</v>
      </c>
      <c r="V158" s="84" t="s">
        <v>14</v>
      </c>
      <c r="W158" s="84"/>
      <c r="X158" s="60" t="s">
        <v>36</v>
      </c>
      <c r="Y158" s="3" t="s">
        <v>34</v>
      </c>
      <c r="Z158" s="60" t="s">
        <v>13</v>
      </c>
      <c r="AA158" s="85"/>
      <c r="AB158" s="60"/>
      <c r="AC158" s="83"/>
      <c r="AE158" s="60"/>
      <c r="AF158" s="5">
        <f t="shared" si="9"/>
        <v>223872113856835.09</v>
      </c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</row>
    <row r="159" spans="1:55" s="57" customFormat="1" ht="11.25" x14ac:dyDescent="0.2">
      <c r="A159" s="4" t="s">
        <v>207</v>
      </c>
      <c r="B159" s="74">
        <f t="shared" si="6"/>
        <v>44672.229074074072</v>
      </c>
      <c r="C159" s="75">
        <v>2022</v>
      </c>
      <c r="D159" s="75">
        <v>4</v>
      </c>
      <c r="E159" s="75">
        <v>21</v>
      </c>
      <c r="F159" s="75">
        <v>5</v>
      </c>
      <c r="G159" s="75">
        <v>29</v>
      </c>
      <c r="H159" s="76">
        <v>52.6</v>
      </c>
      <c r="I159" s="77">
        <v>0.5</v>
      </c>
      <c r="J159" s="78">
        <v>62.97</v>
      </c>
      <c r="K159" s="77">
        <v>2.2000000000000002</v>
      </c>
      <c r="L159" s="86">
        <v>0.02</v>
      </c>
      <c r="M159" s="78">
        <v>148.16999999999999</v>
      </c>
      <c r="N159" s="77">
        <v>2.1</v>
      </c>
      <c r="O159" s="86">
        <v>0.04</v>
      </c>
      <c r="P159" s="79">
        <v>0</v>
      </c>
      <c r="Q159" s="80"/>
      <c r="R159" s="81">
        <v>7.4</v>
      </c>
      <c r="S159" s="18">
        <f t="shared" si="7"/>
        <v>1.8888888888888891</v>
      </c>
      <c r="T159" s="123">
        <v>1.9</v>
      </c>
      <c r="U159" s="82">
        <v>5</v>
      </c>
      <c r="V159" s="84" t="s">
        <v>14</v>
      </c>
      <c r="W159" s="84"/>
      <c r="X159" s="60" t="s">
        <v>594</v>
      </c>
      <c r="Y159" s="3" t="s">
        <v>34</v>
      </c>
      <c r="Z159" s="60" t="s">
        <v>13</v>
      </c>
      <c r="AA159" s="85"/>
      <c r="AB159" s="60"/>
      <c r="AC159" s="83" t="s">
        <v>549</v>
      </c>
      <c r="AE159" s="60"/>
      <c r="AF159" s="5">
        <f t="shared" si="9"/>
        <v>446683592150964.06</v>
      </c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</row>
    <row r="160" spans="1:55" s="57" customFormat="1" ht="11.25" x14ac:dyDescent="0.2">
      <c r="A160" s="4" t="s">
        <v>208</v>
      </c>
      <c r="B160" s="74">
        <f t="shared" si="6"/>
        <v>44672.247314814813</v>
      </c>
      <c r="C160" s="75">
        <v>2022</v>
      </c>
      <c r="D160" s="75">
        <v>4</v>
      </c>
      <c r="E160" s="75">
        <v>21</v>
      </c>
      <c r="F160" s="75">
        <v>5</v>
      </c>
      <c r="G160" s="75">
        <v>56</v>
      </c>
      <c r="H160" s="76">
        <v>8.5</v>
      </c>
      <c r="I160" s="77">
        <v>0.3</v>
      </c>
      <c r="J160" s="78">
        <v>61.88</v>
      </c>
      <c r="K160" s="77">
        <v>1.7</v>
      </c>
      <c r="L160" s="86">
        <v>0.02</v>
      </c>
      <c r="M160" s="78">
        <v>150.16</v>
      </c>
      <c r="N160" s="77">
        <v>1.4</v>
      </c>
      <c r="O160" s="86">
        <v>0.03</v>
      </c>
      <c r="P160" s="79">
        <v>0</v>
      </c>
      <c r="Q160" s="80"/>
      <c r="R160" s="81">
        <v>7.3</v>
      </c>
      <c r="S160" s="18">
        <f t="shared" si="7"/>
        <v>1.8333333333333333</v>
      </c>
      <c r="T160" s="123">
        <v>1.8</v>
      </c>
      <c r="U160" s="82">
        <v>4</v>
      </c>
      <c r="V160" s="84" t="s">
        <v>14</v>
      </c>
      <c r="W160" s="84"/>
      <c r="X160" s="60" t="s">
        <v>36</v>
      </c>
      <c r="Y160" s="3" t="s">
        <v>34</v>
      </c>
      <c r="Z160" s="60" t="s">
        <v>13</v>
      </c>
      <c r="AA160" s="85"/>
      <c r="AB160" s="60"/>
      <c r="AC160" s="83"/>
      <c r="AE160" s="60"/>
      <c r="AF160" s="5">
        <f t="shared" si="9"/>
        <v>316227766016839.06</v>
      </c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</row>
    <row r="161" spans="1:55" s="57" customFormat="1" ht="11.25" x14ac:dyDescent="0.2">
      <c r="A161" s="4" t="s">
        <v>209</v>
      </c>
      <c r="B161" s="74">
        <f t="shared" si="6"/>
        <v>44672.26971064815</v>
      </c>
      <c r="C161" s="75">
        <v>2022</v>
      </c>
      <c r="D161" s="75">
        <v>4</v>
      </c>
      <c r="E161" s="75">
        <v>21</v>
      </c>
      <c r="F161" s="75">
        <v>6</v>
      </c>
      <c r="G161" s="75">
        <v>28</v>
      </c>
      <c r="H161" s="76">
        <v>23.8</v>
      </c>
      <c r="I161" s="77">
        <v>0.6</v>
      </c>
      <c r="J161" s="78">
        <v>61.57</v>
      </c>
      <c r="K161" s="77">
        <v>2.8</v>
      </c>
      <c r="L161" s="86">
        <v>0.03</v>
      </c>
      <c r="M161" s="78">
        <v>148.02000000000001</v>
      </c>
      <c r="N161" s="77">
        <v>3.3</v>
      </c>
      <c r="O161" s="86">
        <v>0.06</v>
      </c>
      <c r="P161" s="79">
        <v>0</v>
      </c>
      <c r="Q161" s="80"/>
      <c r="R161" s="81">
        <v>7.2</v>
      </c>
      <c r="S161" s="18">
        <f t="shared" si="7"/>
        <v>1.7777777777777779</v>
      </c>
      <c r="T161" s="123">
        <v>1.8</v>
      </c>
      <c r="U161" s="82">
        <v>4</v>
      </c>
      <c r="V161" s="84" t="s">
        <v>14</v>
      </c>
      <c r="W161" s="84"/>
      <c r="X161" s="60" t="s">
        <v>10</v>
      </c>
      <c r="Y161" s="3" t="s">
        <v>34</v>
      </c>
      <c r="Z161" s="60" t="s">
        <v>13</v>
      </c>
      <c r="AA161" s="85"/>
      <c r="AB161" s="60"/>
      <c r="AC161" s="83"/>
      <c r="AE161" s="60"/>
      <c r="AF161" s="5">
        <f t="shared" si="9"/>
        <v>316227766016839.06</v>
      </c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</row>
    <row r="162" spans="1:55" s="57" customFormat="1" ht="11.25" x14ac:dyDescent="0.2">
      <c r="A162" s="4" t="s">
        <v>210</v>
      </c>
      <c r="B162" s="74">
        <f t="shared" si="6"/>
        <v>44672.369664351849</v>
      </c>
      <c r="C162" s="79">
        <v>2022</v>
      </c>
      <c r="D162" s="79">
        <v>4</v>
      </c>
      <c r="E162" s="79">
        <v>21</v>
      </c>
      <c r="F162" s="79">
        <v>8</v>
      </c>
      <c r="G162" s="79">
        <v>52</v>
      </c>
      <c r="H162" s="77">
        <v>19.899999999999999</v>
      </c>
      <c r="I162" s="77">
        <v>0.6</v>
      </c>
      <c r="J162" s="86">
        <v>60.02</v>
      </c>
      <c r="K162" s="77">
        <v>2.1</v>
      </c>
      <c r="L162" s="86">
        <v>0.02</v>
      </c>
      <c r="M162" s="86">
        <v>152.77000000000001</v>
      </c>
      <c r="N162" s="77">
        <v>2.7</v>
      </c>
      <c r="O162" s="86">
        <v>0.05</v>
      </c>
      <c r="P162" s="79">
        <v>0</v>
      </c>
      <c r="Q162" s="83" t="s">
        <v>42</v>
      </c>
      <c r="R162" s="59">
        <v>7.9</v>
      </c>
      <c r="S162" s="18">
        <f t="shared" si="7"/>
        <v>2.166666666666667</v>
      </c>
      <c r="T162" s="124">
        <v>2.2000000000000002</v>
      </c>
      <c r="U162" s="82">
        <v>9</v>
      </c>
      <c r="V162" s="84" t="s">
        <v>14</v>
      </c>
      <c r="W162" s="82"/>
      <c r="X162" s="60"/>
      <c r="Y162" s="3" t="s">
        <v>34</v>
      </c>
      <c r="Z162" s="88"/>
      <c r="AA162" s="60"/>
      <c r="AB162" s="82">
        <v>2</v>
      </c>
      <c r="AC162" s="88"/>
      <c r="AE162" s="5">
        <f>POWER(10,11.8+1.5*T162)</f>
        <v>1258925411794173.5</v>
      </c>
      <c r="AF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</row>
    <row r="163" spans="1:55" s="57" customFormat="1" ht="11.25" x14ac:dyDescent="0.2">
      <c r="A163" s="4" t="s">
        <v>211</v>
      </c>
      <c r="B163" s="74">
        <f t="shared" si="6"/>
        <v>44673.253634259258</v>
      </c>
      <c r="C163" s="75">
        <v>2022</v>
      </c>
      <c r="D163" s="75">
        <v>4</v>
      </c>
      <c r="E163" s="75">
        <v>22</v>
      </c>
      <c r="F163" s="75">
        <v>6</v>
      </c>
      <c r="G163" s="75">
        <v>5</v>
      </c>
      <c r="H163" s="76">
        <v>14.7</v>
      </c>
      <c r="I163" s="77">
        <v>0.3</v>
      </c>
      <c r="J163" s="78">
        <v>61.92</v>
      </c>
      <c r="K163" s="77">
        <v>2.5</v>
      </c>
      <c r="L163" s="86">
        <v>0.02</v>
      </c>
      <c r="M163" s="78">
        <v>150.22</v>
      </c>
      <c r="N163" s="77">
        <v>1.7</v>
      </c>
      <c r="O163" s="86">
        <v>0.03</v>
      </c>
      <c r="P163" s="79">
        <v>0</v>
      </c>
      <c r="Q163" s="80"/>
      <c r="R163" s="81">
        <v>6.9</v>
      </c>
      <c r="S163" s="18">
        <f t="shared" si="7"/>
        <v>1.6111111111111112</v>
      </c>
      <c r="T163" s="123">
        <v>1.6</v>
      </c>
      <c r="U163" s="82">
        <v>4</v>
      </c>
      <c r="V163" s="84" t="s">
        <v>14</v>
      </c>
      <c r="W163" s="84"/>
      <c r="X163" s="60" t="s">
        <v>36</v>
      </c>
      <c r="Y163" s="3" t="s">
        <v>34</v>
      </c>
      <c r="Z163" s="60" t="s">
        <v>13</v>
      </c>
      <c r="AA163" s="85"/>
      <c r="AB163" s="60"/>
      <c r="AC163" s="83"/>
      <c r="AE163" s="60"/>
      <c r="AF163" s="5">
        <f>POWER(10,11.8+1.5*T163)</f>
        <v>158489319246112.38</v>
      </c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</row>
    <row r="164" spans="1:55" s="57" customFormat="1" ht="11.25" x14ac:dyDescent="0.2">
      <c r="A164" s="4" t="s">
        <v>212</v>
      </c>
      <c r="B164" s="74">
        <f t="shared" si="6"/>
        <v>44673.955497685187</v>
      </c>
      <c r="C164" s="79">
        <v>2022</v>
      </c>
      <c r="D164" s="79">
        <v>4</v>
      </c>
      <c r="E164" s="79">
        <v>22</v>
      </c>
      <c r="F164" s="79">
        <v>22</v>
      </c>
      <c r="G164" s="79">
        <v>55</v>
      </c>
      <c r="H164" s="77">
        <v>55.8</v>
      </c>
      <c r="I164" s="77">
        <v>0.6</v>
      </c>
      <c r="J164" s="86">
        <v>64.62</v>
      </c>
      <c r="K164" s="77">
        <v>4.2</v>
      </c>
      <c r="L164" s="86">
        <v>0.04</v>
      </c>
      <c r="M164" s="86">
        <v>168.7</v>
      </c>
      <c r="N164" s="87">
        <v>2.7</v>
      </c>
      <c r="O164" s="86">
        <v>0.06</v>
      </c>
      <c r="P164" s="79">
        <v>14</v>
      </c>
      <c r="Q164" s="83">
        <v>6</v>
      </c>
      <c r="R164" s="59">
        <v>10.5</v>
      </c>
      <c r="S164" s="18">
        <f t="shared" si="7"/>
        <v>3.6111111111111112</v>
      </c>
      <c r="T164" s="124">
        <v>3.6</v>
      </c>
      <c r="U164" s="82">
        <v>7</v>
      </c>
      <c r="V164" s="20" t="s">
        <v>14</v>
      </c>
      <c r="W164" s="19" t="s">
        <v>44</v>
      </c>
      <c r="X164" s="60"/>
      <c r="Y164" s="3" t="s">
        <v>34</v>
      </c>
      <c r="Z164" s="88"/>
      <c r="AA164" s="60"/>
      <c r="AB164" s="82">
        <v>3</v>
      </c>
      <c r="AC164" s="88"/>
      <c r="AE164" s="5">
        <f>POWER(10,11.8+1.5*T164)</f>
        <v>1.5848931924611347E+17</v>
      </c>
      <c r="AF164" s="60"/>
      <c r="AG164" s="100"/>
      <c r="AH164" s="145">
        <v>2022</v>
      </c>
      <c r="AI164" s="145">
        <v>4</v>
      </c>
      <c r="AJ164" s="145">
        <v>22</v>
      </c>
      <c r="AK164" s="145">
        <v>22</v>
      </c>
      <c r="AL164" s="145">
        <v>55</v>
      </c>
      <c r="AM164" s="146">
        <v>55.8</v>
      </c>
      <c r="AN164" s="146">
        <v>0.6</v>
      </c>
      <c r="AO164" s="147">
        <v>64.62</v>
      </c>
      <c r="AP164" s="146">
        <v>4.2</v>
      </c>
      <c r="AQ164" s="147">
        <v>0.04</v>
      </c>
      <c r="AR164" s="147">
        <v>168.7</v>
      </c>
      <c r="AS164" s="113">
        <v>2.7</v>
      </c>
      <c r="AT164" s="147">
        <v>0.06</v>
      </c>
      <c r="AU164" s="145">
        <v>14</v>
      </c>
      <c r="AV164" s="148">
        <v>6</v>
      </c>
      <c r="AW164" s="66"/>
      <c r="AX164" s="111">
        <v>10.5</v>
      </c>
      <c r="AY164" s="60"/>
      <c r="AZ164" s="18">
        <f>(AX164-4.6)/1.5</f>
        <v>3.9333333333333336</v>
      </c>
      <c r="BA164" s="149">
        <v>7</v>
      </c>
      <c r="BB164" s="150" t="s">
        <v>44</v>
      </c>
      <c r="BC164" s="3" t="s">
        <v>34</v>
      </c>
    </row>
    <row r="165" spans="1:55" s="57" customFormat="1" ht="11.25" x14ac:dyDescent="0.2">
      <c r="A165" s="4" t="s">
        <v>213</v>
      </c>
      <c r="B165" s="74">
        <f t="shared" si="6"/>
        <v>44674.23847222222</v>
      </c>
      <c r="C165" s="75">
        <v>2022</v>
      </c>
      <c r="D165" s="75">
        <v>4</v>
      </c>
      <c r="E165" s="75">
        <v>23</v>
      </c>
      <c r="F165" s="75">
        <v>5</v>
      </c>
      <c r="G165" s="75">
        <v>43</v>
      </c>
      <c r="H165" s="76">
        <v>24.5</v>
      </c>
      <c r="I165" s="77">
        <v>0.4</v>
      </c>
      <c r="J165" s="78">
        <v>61.95</v>
      </c>
      <c r="K165" s="77">
        <v>3.13</v>
      </c>
      <c r="L165" s="86">
        <v>0.03</v>
      </c>
      <c r="M165" s="78">
        <v>150.09</v>
      </c>
      <c r="N165" s="77">
        <v>2.4</v>
      </c>
      <c r="O165" s="86">
        <v>0.05</v>
      </c>
      <c r="P165" s="79">
        <v>0</v>
      </c>
      <c r="Q165" s="80"/>
      <c r="R165" s="81">
        <v>7</v>
      </c>
      <c r="S165" s="18">
        <f t="shared" si="7"/>
        <v>1.6666666666666665</v>
      </c>
      <c r="T165" s="123">
        <v>1.7</v>
      </c>
      <c r="U165" s="82">
        <v>3</v>
      </c>
      <c r="V165" s="84" t="s">
        <v>14</v>
      </c>
      <c r="W165" s="84"/>
      <c r="X165" s="60" t="s">
        <v>36</v>
      </c>
      <c r="Y165" s="3" t="s">
        <v>34</v>
      </c>
      <c r="Z165" s="60" t="s">
        <v>13</v>
      </c>
      <c r="AA165" s="85"/>
      <c r="AB165" s="60"/>
      <c r="AC165" s="83"/>
      <c r="AE165" s="60"/>
      <c r="AF165" s="5">
        <f>POWER(10,11.8+1.5*T165)</f>
        <v>223872113856835.09</v>
      </c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</row>
    <row r="166" spans="1:55" s="57" customFormat="1" ht="11.25" x14ac:dyDescent="0.2">
      <c r="A166" s="4" t="s">
        <v>214</v>
      </c>
      <c r="B166" s="74">
        <f t="shared" si="6"/>
        <v>44674.252442129633</v>
      </c>
      <c r="C166" s="75">
        <v>2022</v>
      </c>
      <c r="D166" s="75">
        <v>4</v>
      </c>
      <c r="E166" s="75">
        <v>23</v>
      </c>
      <c r="F166" s="75">
        <v>6</v>
      </c>
      <c r="G166" s="75">
        <v>3</v>
      </c>
      <c r="H166" s="76">
        <v>31.8</v>
      </c>
      <c r="I166" s="77">
        <v>0.4</v>
      </c>
      <c r="J166" s="78">
        <v>61.53</v>
      </c>
      <c r="K166" s="77">
        <v>1.9</v>
      </c>
      <c r="L166" s="86">
        <v>0.02</v>
      </c>
      <c r="M166" s="78">
        <v>148.03</v>
      </c>
      <c r="N166" s="77">
        <v>3</v>
      </c>
      <c r="O166" s="86">
        <v>0.06</v>
      </c>
      <c r="P166" s="79">
        <v>0</v>
      </c>
      <c r="Q166" s="80"/>
      <c r="R166" s="81">
        <v>8</v>
      </c>
      <c r="S166" s="18">
        <f t="shared" si="7"/>
        <v>2.2222222222222223</v>
      </c>
      <c r="T166" s="123">
        <v>2.2000000000000002</v>
      </c>
      <c r="U166" s="82">
        <v>6</v>
      </c>
      <c r="V166" s="84" t="s">
        <v>14</v>
      </c>
      <c r="W166" s="84"/>
      <c r="X166" s="60" t="s">
        <v>10</v>
      </c>
      <c r="Y166" s="3" t="s">
        <v>34</v>
      </c>
      <c r="Z166" s="60" t="s">
        <v>13</v>
      </c>
      <c r="AA166" s="85"/>
      <c r="AB166" s="60"/>
      <c r="AC166" s="83"/>
      <c r="AE166" s="60"/>
      <c r="AF166" s="5">
        <f>POWER(10,11.8+1.5*T166)</f>
        <v>1258925411794173.5</v>
      </c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</row>
    <row r="167" spans="1:55" s="57" customFormat="1" ht="11.25" x14ac:dyDescent="0.2">
      <c r="A167" s="4" t="s">
        <v>215</v>
      </c>
      <c r="B167" s="74">
        <f t="shared" si="6"/>
        <v>44675.202465277776</v>
      </c>
      <c r="C167" s="75">
        <v>2022</v>
      </c>
      <c r="D167" s="75">
        <v>4</v>
      </c>
      <c r="E167" s="75">
        <v>24</v>
      </c>
      <c r="F167" s="75">
        <v>4</v>
      </c>
      <c r="G167" s="75">
        <v>51</v>
      </c>
      <c r="H167" s="76">
        <v>33</v>
      </c>
      <c r="I167" s="77">
        <v>0.3</v>
      </c>
      <c r="J167" s="78">
        <v>61.87</v>
      </c>
      <c r="K167" s="77">
        <v>1.1000000000000001</v>
      </c>
      <c r="L167" s="86">
        <v>0.01</v>
      </c>
      <c r="M167" s="78">
        <v>149.30000000000001</v>
      </c>
      <c r="N167" s="77">
        <v>1.5</v>
      </c>
      <c r="O167" s="86">
        <v>0.03</v>
      </c>
      <c r="P167" s="79">
        <v>0</v>
      </c>
      <c r="Q167" s="80"/>
      <c r="R167" s="81">
        <v>6.9</v>
      </c>
      <c r="S167" s="18">
        <f t="shared" si="7"/>
        <v>1.6111111111111112</v>
      </c>
      <c r="T167" s="123">
        <v>1.6</v>
      </c>
      <c r="U167" s="82">
        <v>5</v>
      </c>
      <c r="V167" s="84" t="s">
        <v>14</v>
      </c>
      <c r="W167" s="84"/>
      <c r="X167" s="60" t="s">
        <v>35</v>
      </c>
      <c r="Y167" s="3" t="s">
        <v>34</v>
      </c>
      <c r="Z167" s="60" t="s">
        <v>13</v>
      </c>
      <c r="AA167" s="85"/>
      <c r="AB167" s="60"/>
      <c r="AC167" s="83"/>
      <c r="AE167" s="60"/>
      <c r="AF167" s="5">
        <f>POWER(10,11.8+1.5*T167)</f>
        <v>158489319246112.38</v>
      </c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</row>
    <row r="168" spans="1:55" s="57" customFormat="1" ht="11.25" x14ac:dyDescent="0.2">
      <c r="A168" s="4" t="s">
        <v>216</v>
      </c>
      <c r="B168" s="74">
        <f t="shared" si="6"/>
        <v>44675.897141203706</v>
      </c>
      <c r="C168" s="79">
        <v>2022</v>
      </c>
      <c r="D168" s="79">
        <v>4</v>
      </c>
      <c r="E168" s="79">
        <v>24</v>
      </c>
      <c r="F168" s="79">
        <v>21</v>
      </c>
      <c r="G168" s="79">
        <v>31</v>
      </c>
      <c r="H168" s="77">
        <v>53.7</v>
      </c>
      <c r="I168" s="77">
        <v>0.5</v>
      </c>
      <c r="J168" s="86">
        <v>63.8</v>
      </c>
      <c r="K168" s="77">
        <v>2.5</v>
      </c>
      <c r="L168" s="86">
        <v>0.02</v>
      </c>
      <c r="M168" s="86">
        <v>162.04</v>
      </c>
      <c r="N168" s="77">
        <v>3</v>
      </c>
      <c r="O168" s="86">
        <v>0.06</v>
      </c>
      <c r="P168" s="79">
        <v>12</v>
      </c>
      <c r="Q168" s="83">
        <v>4</v>
      </c>
      <c r="R168" s="59">
        <v>8.6999999999999993</v>
      </c>
      <c r="S168" s="18">
        <f t="shared" si="7"/>
        <v>2.6111111111111107</v>
      </c>
      <c r="T168" s="124">
        <v>2.6</v>
      </c>
      <c r="U168" s="82">
        <v>5</v>
      </c>
      <c r="V168" s="84" t="s">
        <v>14</v>
      </c>
      <c r="W168" s="82"/>
      <c r="X168" s="60"/>
      <c r="Y168" s="3" t="s">
        <v>34</v>
      </c>
      <c r="Z168" s="88"/>
      <c r="AA168" s="60"/>
      <c r="AB168" s="82">
        <v>2</v>
      </c>
      <c r="AC168" s="88"/>
      <c r="AE168" s="5">
        <f>POWER(10,11.8+1.5*T168)</f>
        <v>5011872336272755</v>
      </c>
      <c r="AF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</row>
    <row r="169" spans="1:55" s="57" customFormat="1" ht="11.25" x14ac:dyDescent="0.2">
      <c r="A169" s="4" t="s">
        <v>217</v>
      </c>
      <c r="B169" s="74">
        <f t="shared" si="6"/>
        <v>44675.96361111111</v>
      </c>
      <c r="C169" s="79">
        <v>2022</v>
      </c>
      <c r="D169" s="79">
        <v>4</v>
      </c>
      <c r="E169" s="79">
        <v>24</v>
      </c>
      <c r="F169" s="79">
        <v>23</v>
      </c>
      <c r="G169" s="79">
        <v>7</v>
      </c>
      <c r="H169" s="77">
        <v>36.1</v>
      </c>
      <c r="I169" s="77">
        <v>0.6</v>
      </c>
      <c r="J169" s="86">
        <v>65.52</v>
      </c>
      <c r="K169" s="77">
        <v>1.7</v>
      </c>
      <c r="L169" s="86">
        <v>0.02</v>
      </c>
      <c r="M169" s="86">
        <v>-170.97</v>
      </c>
      <c r="N169" s="77">
        <v>2.9</v>
      </c>
      <c r="O169" s="86">
        <v>0.06</v>
      </c>
      <c r="P169" s="79">
        <v>23</v>
      </c>
      <c r="Q169" s="83">
        <v>3</v>
      </c>
      <c r="R169" s="59">
        <v>9.6999999999999993</v>
      </c>
      <c r="S169" s="18">
        <f t="shared" si="7"/>
        <v>3.1666666666666661</v>
      </c>
      <c r="T169" s="124">
        <v>3.2</v>
      </c>
      <c r="U169" s="82">
        <v>3</v>
      </c>
      <c r="V169" s="84" t="s">
        <v>14</v>
      </c>
      <c r="W169" s="82"/>
      <c r="X169" s="60"/>
      <c r="Y169" s="3" t="s">
        <v>34</v>
      </c>
      <c r="Z169" s="88"/>
      <c r="AA169" s="60"/>
      <c r="AB169" s="82">
        <v>4</v>
      </c>
      <c r="AC169" s="88"/>
      <c r="AE169" s="5">
        <f>POWER(10,11.8+1.5*T169)</f>
        <v>3.981071705534992E+16</v>
      </c>
      <c r="AF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</row>
    <row r="170" spans="1:55" s="57" customFormat="1" ht="11.25" x14ac:dyDescent="0.2">
      <c r="A170" s="4" t="s">
        <v>218</v>
      </c>
      <c r="B170" s="74">
        <f t="shared" si="6"/>
        <v>44675.970324074071</v>
      </c>
      <c r="C170" s="79">
        <v>2022</v>
      </c>
      <c r="D170" s="79">
        <v>4</v>
      </c>
      <c r="E170" s="79">
        <v>24</v>
      </c>
      <c r="F170" s="79">
        <v>23</v>
      </c>
      <c r="G170" s="79">
        <v>17</v>
      </c>
      <c r="H170" s="77">
        <v>16.7</v>
      </c>
      <c r="I170" s="77">
        <v>0.4</v>
      </c>
      <c r="J170" s="86">
        <v>65.63</v>
      </c>
      <c r="K170" s="77">
        <v>3.1</v>
      </c>
      <c r="L170" s="86">
        <v>0.03</v>
      </c>
      <c r="M170" s="86">
        <v>-171.47</v>
      </c>
      <c r="N170" s="77">
        <v>1.6</v>
      </c>
      <c r="O170" s="86">
        <v>0.03</v>
      </c>
      <c r="P170" s="79">
        <v>0</v>
      </c>
      <c r="Q170" s="83" t="s">
        <v>42</v>
      </c>
      <c r="R170" s="59">
        <v>9.6999999999999993</v>
      </c>
      <c r="S170" s="18">
        <f t="shared" si="7"/>
        <v>3.1666666666666661</v>
      </c>
      <c r="T170" s="124">
        <v>3.2</v>
      </c>
      <c r="U170" s="82">
        <v>3</v>
      </c>
      <c r="V170" s="84" t="s">
        <v>14</v>
      </c>
      <c r="W170" s="82"/>
      <c r="X170" s="60"/>
      <c r="Y170" s="3" t="s">
        <v>34</v>
      </c>
      <c r="Z170" s="88"/>
      <c r="AA170" s="60"/>
      <c r="AB170" s="82">
        <v>4</v>
      </c>
      <c r="AC170" s="88"/>
      <c r="AE170" s="5">
        <f>POWER(10,11.8+1.5*T170)</f>
        <v>3.981071705534992E+16</v>
      </c>
      <c r="AF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</row>
    <row r="171" spans="1:55" s="57" customFormat="1" ht="11.25" x14ac:dyDescent="0.2">
      <c r="A171" s="4" t="s">
        <v>219</v>
      </c>
      <c r="B171" s="74">
        <f t="shared" si="6"/>
        <v>44676.326307870368</v>
      </c>
      <c r="C171" s="75">
        <v>2022</v>
      </c>
      <c r="D171" s="75">
        <v>4</v>
      </c>
      <c r="E171" s="75">
        <v>25</v>
      </c>
      <c r="F171" s="75">
        <v>7</v>
      </c>
      <c r="G171" s="75">
        <v>49</v>
      </c>
      <c r="H171" s="76">
        <v>53.5</v>
      </c>
      <c r="I171" s="77">
        <v>0.2</v>
      </c>
      <c r="J171" s="78">
        <v>62.04</v>
      </c>
      <c r="K171" s="77">
        <v>1.6</v>
      </c>
      <c r="L171" s="86">
        <v>0.01</v>
      </c>
      <c r="M171" s="78">
        <v>149.61000000000001</v>
      </c>
      <c r="N171" s="77">
        <v>1.3</v>
      </c>
      <c r="O171" s="86">
        <v>0.02</v>
      </c>
      <c r="P171" s="79">
        <v>0</v>
      </c>
      <c r="Q171" s="80"/>
      <c r="R171" s="81">
        <v>7.1</v>
      </c>
      <c r="S171" s="18">
        <f t="shared" si="7"/>
        <v>1.7222222222222219</v>
      </c>
      <c r="T171" s="123">
        <v>1.7</v>
      </c>
      <c r="U171" s="82">
        <v>3</v>
      </c>
      <c r="V171" s="84" t="s">
        <v>14</v>
      </c>
      <c r="W171" s="84"/>
      <c r="X171" s="60" t="s">
        <v>48</v>
      </c>
      <c r="Y171" s="3" t="s">
        <v>34</v>
      </c>
      <c r="Z171" s="60" t="s">
        <v>13</v>
      </c>
      <c r="AA171" s="85"/>
      <c r="AB171" s="60"/>
      <c r="AC171" s="83"/>
      <c r="AE171" s="60"/>
      <c r="AF171" s="5">
        <f>POWER(10,11.8+1.5*T171)</f>
        <v>223872113856835.09</v>
      </c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</row>
    <row r="172" spans="1:55" s="57" customFormat="1" ht="11.25" x14ac:dyDescent="0.2">
      <c r="A172" s="4" t="s">
        <v>220</v>
      </c>
      <c r="B172" s="74">
        <f t="shared" si="6"/>
        <v>44676.497754629629</v>
      </c>
      <c r="C172" s="79">
        <v>2022</v>
      </c>
      <c r="D172" s="79">
        <v>4</v>
      </c>
      <c r="E172" s="79">
        <v>25</v>
      </c>
      <c r="F172" s="79">
        <v>11</v>
      </c>
      <c r="G172" s="79">
        <v>56</v>
      </c>
      <c r="H172" s="77">
        <v>46.7</v>
      </c>
      <c r="I172" s="77">
        <v>0.9</v>
      </c>
      <c r="J172" s="86">
        <v>63.77</v>
      </c>
      <c r="K172" s="77">
        <v>4.8</v>
      </c>
      <c r="L172" s="86">
        <v>0.04</v>
      </c>
      <c r="M172" s="86">
        <v>161.83000000000001</v>
      </c>
      <c r="N172" s="77">
        <v>5.7</v>
      </c>
      <c r="O172" s="86">
        <v>0.12</v>
      </c>
      <c r="P172" s="79">
        <v>0</v>
      </c>
      <c r="Q172" s="83" t="s">
        <v>42</v>
      </c>
      <c r="R172" s="59">
        <v>8.1</v>
      </c>
      <c r="S172" s="18">
        <f t="shared" si="7"/>
        <v>2.2777777777777777</v>
      </c>
      <c r="T172" s="124">
        <v>2.2999999999999998</v>
      </c>
      <c r="U172" s="82">
        <v>5</v>
      </c>
      <c r="V172" s="84" t="s">
        <v>14</v>
      </c>
      <c r="W172" s="82"/>
      <c r="X172" s="60"/>
      <c r="Y172" s="3" t="s">
        <v>34</v>
      </c>
      <c r="Z172" s="88"/>
      <c r="AA172" s="60"/>
      <c r="AB172" s="82">
        <v>2</v>
      </c>
      <c r="AC172" s="88"/>
      <c r="AE172" s="5">
        <f>POWER(10,11.8+1.5*T172)</f>
        <v>1778279410038929</v>
      </c>
      <c r="AF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</row>
    <row r="173" spans="1:55" s="57" customFormat="1" ht="11.25" x14ac:dyDescent="0.2">
      <c r="A173" s="4" t="s">
        <v>221</v>
      </c>
      <c r="B173" s="74">
        <f t="shared" si="6"/>
        <v>44677.232187499998</v>
      </c>
      <c r="C173" s="75">
        <v>2022</v>
      </c>
      <c r="D173" s="75">
        <v>4</v>
      </c>
      <c r="E173" s="75">
        <v>26</v>
      </c>
      <c r="F173" s="75">
        <v>5</v>
      </c>
      <c r="G173" s="75">
        <v>34</v>
      </c>
      <c r="H173" s="76">
        <v>21.9</v>
      </c>
      <c r="I173" s="77">
        <v>0.4</v>
      </c>
      <c r="J173" s="78">
        <v>61.9</v>
      </c>
      <c r="K173" s="77">
        <v>2.7</v>
      </c>
      <c r="L173" s="86">
        <v>0.02</v>
      </c>
      <c r="M173" s="78">
        <v>150.26</v>
      </c>
      <c r="N173" s="77">
        <v>2.1</v>
      </c>
      <c r="O173" s="86">
        <v>0.04</v>
      </c>
      <c r="P173" s="79">
        <v>0</v>
      </c>
      <c r="Q173" s="80"/>
      <c r="R173" s="81">
        <v>7.3</v>
      </c>
      <c r="S173" s="18">
        <f t="shared" si="7"/>
        <v>1.8333333333333333</v>
      </c>
      <c r="T173" s="123">
        <v>1.8</v>
      </c>
      <c r="U173" s="82">
        <v>3</v>
      </c>
      <c r="V173" s="84" t="s">
        <v>14</v>
      </c>
      <c r="W173" s="84"/>
      <c r="X173" s="60" t="s">
        <v>36</v>
      </c>
      <c r="Y173" s="3" t="s">
        <v>34</v>
      </c>
      <c r="Z173" s="60" t="s">
        <v>13</v>
      </c>
      <c r="AA173" s="85"/>
      <c r="AB173" s="60"/>
      <c r="AC173" s="83"/>
      <c r="AE173" s="60"/>
      <c r="AF173" s="5">
        <f>POWER(10,11.8+1.5*T173)</f>
        <v>316227766016839.06</v>
      </c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</row>
    <row r="174" spans="1:55" s="57" customFormat="1" ht="11.25" x14ac:dyDescent="0.2">
      <c r="A174" s="4" t="s">
        <v>222</v>
      </c>
      <c r="B174" s="74">
        <f t="shared" si="6"/>
        <v>44678.093101851853</v>
      </c>
      <c r="C174" s="79">
        <v>2022</v>
      </c>
      <c r="D174" s="79">
        <v>4</v>
      </c>
      <c r="E174" s="79">
        <v>27</v>
      </c>
      <c r="F174" s="79">
        <v>2</v>
      </c>
      <c r="G174" s="79">
        <v>14</v>
      </c>
      <c r="H174" s="77">
        <v>4</v>
      </c>
      <c r="I174" s="77">
        <v>0.6</v>
      </c>
      <c r="J174" s="86">
        <v>61.09</v>
      </c>
      <c r="K174" s="77">
        <v>1.7</v>
      </c>
      <c r="L174" s="86">
        <v>0.02</v>
      </c>
      <c r="M174" s="86">
        <v>153.21</v>
      </c>
      <c r="N174" s="77">
        <v>2.9</v>
      </c>
      <c r="O174" s="86">
        <v>0.05</v>
      </c>
      <c r="P174" s="79">
        <v>0</v>
      </c>
      <c r="Q174" s="83" t="s">
        <v>42</v>
      </c>
      <c r="R174" s="59">
        <v>7.3</v>
      </c>
      <c r="S174" s="18">
        <f t="shared" si="7"/>
        <v>1.8333333333333333</v>
      </c>
      <c r="T174" s="124">
        <v>1.8</v>
      </c>
      <c r="U174" s="82">
        <v>6</v>
      </c>
      <c r="V174" s="84" t="s">
        <v>14</v>
      </c>
      <c r="W174" s="82"/>
      <c r="X174" s="60"/>
      <c r="Y174" s="3" t="s">
        <v>34</v>
      </c>
      <c r="Z174" s="88"/>
      <c r="AA174" s="60"/>
      <c r="AB174" s="82">
        <v>2</v>
      </c>
      <c r="AC174" s="88"/>
      <c r="AE174" s="5">
        <f>POWER(10,11.8+1.5*T174)</f>
        <v>316227766016839.06</v>
      </c>
      <c r="AF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</row>
    <row r="175" spans="1:55" s="57" customFormat="1" ht="11.25" x14ac:dyDescent="0.2">
      <c r="A175" s="4" t="s">
        <v>223</v>
      </c>
      <c r="B175" s="74">
        <f t="shared" si="6"/>
        <v>44678.246921296297</v>
      </c>
      <c r="C175" s="75">
        <v>2022</v>
      </c>
      <c r="D175" s="75">
        <v>4</v>
      </c>
      <c r="E175" s="75">
        <v>27</v>
      </c>
      <c r="F175" s="75">
        <v>5</v>
      </c>
      <c r="G175" s="75">
        <v>55</v>
      </c>
      <c r="H175" s="76">
        <v>34.200000000000003</v>
      </c>
      <c r="I175" s="77">
        <v>0.2</v>
      </c>
      <c r="J175" s="78">
        <v>61.53</v>
      </c>
      <c r="K175" s="77">
        <v>1.2</v>
      </c>
      <c r="L175" s="86">
        <v>0.01</v>
      </c>
      <c r="M175" s="78">
        <v>148.06</v>
      </c>
      <c r="N175" s="77">
        <v>1.7</v>
      </c>
      <c r="O175" s="86">
        <v>0.03</v>
      </c>
      <c r="P175" s="79">
        <v>0</v>
      </c>
      <c r="Q175" s="80"/>
      <c r="R175" s="81">
        <v>7.9</v>
      </c>
      <c r="S175" s="18">
        <f t="shared" si="7"/>
        <v>2.166666666666667</v>
      </c>
      <c r="T175" s="123">
        <v>2.2000000000000002</v>
      </c>
      <c r="U175" s="82">
        <v>6</v>
      </c>
      <c r="V175" s="84" t="s">
        <v>14</v>
      </c>
      <c r="W175" s="84"/>
      <c r="X175" s="60" t="s">
        <v>10</v>
      </c>
      <c r="Y175" s="3" t="s">
        <v>34</v>
      </c>
      <c r="Z175" s="60" t="s">
        <v>13</v>
      </c>
      <c r="AA175" s="85"/>
      <c r="AB175" s="60"/>
      <c r="AC175" s="83"/>
      <c r="AE175" s="60"/>
      <c r="AF175" s="5">
        <f>POWER(10,11.8+1.5*T175)</f>
        <v>1258925411794173.5</v>
      </c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</row>
    <row r="176" spans="1:55" s="57" customFormat="1" ht="11.25" x14ac:dyDescent="0.2">
      <c r="A176" s="4" t="s">
        <v>224</v>
      </c>
      <c r="B176" s="74">
        <f t="shared" si="6"/>
        <v>44678.311979166669</v>
      </c>
      <c r="C176" s="75">
        <v>2022</v>
      </c>
      <c r="D176" s="75">
        <v>4</v>
      </c>
      <c r="E176" s="75">
        <v>27</v>
      </c>
      <c r="F176" s="75">
        <v>7</v>
      </c>
      <c r="G176" s="75">
        <v>29</v>
      </c>
      <c r="H176" s="76">
        <v>15.8</v>
      </c>
      <c r="I176" s="77">
        <v>0.3</v>
      </c>
      <c r="J176" s="78">
        <v>61.91</v>
      </c>
      <c r="K176" s="77">
        <v>2.2000000000000002</v>
      </c>
      <c r="L176" s="86">
        <v>0.02</v>
      </c>
      <c r="M176" s="78">
        <v>150.25</v>
      </c>
      <c r="N176" s="77">
        <v>1.9</v>
      </c>
      <c r="O176" s="86">
        <v>0.04</v>
      </c>
      <c r="P176" s="79">
        <v>0</v>
      </c>
      <c r="Q176" s="80"/>
      <c r="R176" s="81">
        <v>7.3</v>
      </c>
      <c r="S176" s="18">
        <f t="shared" si="7"/>
        <v>1.8333333333333333</v>
      </c>
      <c r="T176" s="123">
        <v>1.8</v>
      </c>
      <c r="U176" s="82">
        <v>5</v>
      </c>
      <c r="V176" s="84" t="s">
        <v>14</v>
      </c>
      <c r="W176" s="84"/>
      <c r="X176" s="60" t="s">
        <v>36</v>
      </c>
      <c r="Y176" s="3" t="s">
        <v>34</v>
      </c>
      <c r="Z176" s="60" t="s">
        <v>13</v>
      </c>
      <c r="AA176" s="85"/>
      <c r="AB176" s="60"/>
      <c r="AC176" s="83"/>
      <c r="AE176" s="60"/>
      <c r="AF176" s="5">
        <f>POWER(10,11.8+1.5*T176)</f>
        <v>316227766016839.06</v>
      </c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</row>
    <row r="177" spans="1:55" s="57" customFormat="1" ht="11.25" x14ac:dyDescent="0.2">
      <c r="A177" s="4" t="s">
        <v>225</v>
      </c>
      <c r="B177" s="74">
        <f t="shared" si="6"/>
        <v>44679.977488425924</v>
      </c>
      <c r="C177" s="79">
        <v>2022</v>
      </c>
      <c r="D177" s="79">
        <v>4</v>
      </c>
      <c r="E177" s="79">
        <v>28</v>
      </c>
      <c r="F177" s="79">
        <v>23</v>
      </c>
      <c r="G177" s="79">
        <v>27</v>
      </c>
      <c r="H177" s="77">
        <v>35.200000000000003</v>
      </c>
      <c r="I177" s="77">
        <v>1.1000000000000001</v>
      </c>
      <c r="J177" s="86">
        <v>59.62</v>
      </c>
      <c r="K177" s="77">
        <v>4.7</v>
      </c>
      <c r="L177" s="86">
        <v>0.04</v>
      </c>
      <c r="M177" s="86">
        <v>147.05000000000001</v>
      </c>
      <c r="N177" s="77">
        <v>4.9000000000000004</v>
      </c>
      <c r="O177" s="86">
        <v>0.09</v>
      </c>
      <c r="P177" s="79">
        <v>33</v>
      </c>
      <c r="Q177" s="83" t="s">
        <v>42</v>
      </c>
      <c r="R177" s="59">
        <v>8.6999999999999993</v>
      </c>
      <c r="S177" s="18">
        <f t="shared" si="7"/>
        <v>2.6111111111111107</v>
      </c>
      <c r="T177" s="124">
        <v>2.6</v>
      </c>
      <c r="U177" s="82">
        <v>7</v>
      </c>
      <c r="V177" s="84" t="s">
        <v>14</v>
      </c>
      <c r="W177" s="82"/>
      <c r="X177" s="60"/>
      <c r="Y177" s="3" t="s">
        <v>34</v>
      </c>
      <c r="Z177" s="88"/>
      <c r="AA177" s="60"/>
      <c r="AB177" s="82">
        <v>2</v>
      </c>
      <c r="AC177" s="88"/>
      <c r="AE177" s="5">
        <f>POWER(10,11.8+1.5*T177)</f>
        <v>5011872336272755</v>
      </c>
      <c r="AF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</row>
    <row r="178" spans="1:55" s="57" customFormat="1" ht="11.25" x14ac:dyDescent="0.2">
      <c r="A178" s="4" t="s">
        <v>226</v>
      </c>
      <c r="B178" s="74">
        <f t="shared" si="6"/>
        <v>44680.233506944445</v>
      </c>
      <c r="C178" s="75">
        <v>2022</v>
      </c>
      <c r="D178" s="75">
        <v>4</v>
      </c>
      <c r="E178" s="75">
        <v>29</v>
      </c>
      <c r="F178" s="75">
        <v>5</v>
      </c>
      <c r="G178" s="75">
        <v>36</v>
      </c>
      <c r="H178" s="76">
        <v>15.7</v>
      </c>
      <c r="I178" s="77">
        <v>0.5</v>
      </c>
      <c r="J178" s="78">
        <v>61.96</v>
      </c>
      <c r="K178" s="77">
        <v>2.4</v>
      </c>
      <c r="L178" s="86">
        <v>0.02</v>
      </c>
      <c r="M178" s="78">
        <v>150.16999999999999</v>
      </c>
      <c r="N178" s="77">
        <v>2.1</v>
      </c>
      <c r="O178" s="86">
        <v>0.04</v>
      </c>
      <c r="P178" s="79">
        <v>0</v>
      </c>
      <c r="Q178" s="80"/>
      <c r="R178" s="81">
        <v>6.9</v>
      </c>
      <c r="S178" s="18">
        <f t="shared" si="7"/>
        <v>1.6111111111111112</v>
      </c>
      <c r="T178" s="123">
        <v>1.6</v>
      </c>
      <c r="U178" s="82">
        <v>3</v>
      </c>
      <c r="V178" s="84" t="s">
        <v>14</v>
      </c>
      <c r="W178" s="84"/>
      <c r="X178" s="60" t="s">
        <v>36</v>
      </c>
      <c r="Y178" s="3" t="s">
        <v>34</v>
      </c>
      <c r="Z178" s="60" t="s">
        <v>13</v>
      </c>
      <c r="AA178" s="85"/>
      <c r="AB178" s="60"/>
      <c r="AC178" s="83"/>
      <c r="AE178" s="60"/>
      <c r="AF178" s="5">
        <f t="shared" ref="AF178:AF184" si="10">POWER(10,11.8+1.5*T178)</f>
        <v>158489319246112.38</v>
      </c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</row>
    <row r="179" spans="1:55" s="57" customFormat="1" ht="11.25" x14ac:dyDescent="0.2">
      <c r="A179" s="4" t="s">
        <v>227</v>
      </c>
      <c r="B179" s="74">
        <f t="shared" si="6"/>
        <v>44680.241678240738</v>
      </c>
      <c r="C179" s="75">
        <v>2022</v>
      </c>
      <c r="D179" s="75">
        <v>4</v>
      </c>
      <c r="E179" s="75">
        <v>29</v>
      </c>
      <c r="F179" s="75">
        <v>5</v>
      </c>
      <c r="G179" s="75">
        <v>48</v>
      </c>
      <c r="H179" s="76">
        <v>1.5</v>
      </c>
      <c r="I179" s="77">
        <v>0.6</v>
      </c>
      <c r="J179" s="78">
        <v>62.5</v>
      </c>
      <c r="K179" s="77">
        <v>2.1</v>
      </c>
      <c r="L179" s="86">
        <v>0.02</v>
      </c>
      <c r="M179" s="78">
        <v>147.88</v>
      </c>
      <c r="N179" s="77">
        <v>3.8</v>
      </c>
      <c r="O179" s="86">
        <v>7.0000000000000007E-2</v>
      </c>
      <c r="P179" s="79">
        <v>0</v>
      </c>
      <c r="Q179" s="80"/>
      <c r="R179" s="81">
        <v>6.9</v>
      </c>
      <c r="S179" s="18">
        <f t="shared" si="7"/>
        <v>1.6111111111111112</v>
      </c>
      <c r="T179" s="123">
        <v>1.6</v>
      </c>
      <c r="U179" s="82">
        <v>4</v>
      </c>
      <c r="V179" s="84" t="s">
        <v>14</v>
      </c>
      <c r="W179" s="84"/>
      <c r="X179" s="60" t="s">
        <v>50</v>
      </c>
      <c r="Y179" s="3" t="s">
        <v>34</v>
      </c>
      <c r="Z179" s="60" t="s">
        <v>13</v>
      </c>
      <c r="AA179" s="85"/>
      <c r="AB179" s="60"/>
      <c r="AC179" s="83"/>
      <c r="AE179" s="60"/>
      <c r="AF179" s="5">
        <f t="shared" si="10"/>
        <v>158489319246112.38</v>
      </c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</row>
    <row r="180" spans="1:55" s="57" customFormat="1" ht="11.25" x14ac:dyDescent="0.2">
      <c r="A180" s="4" t="s">
        <v>228</v>
      </c>
      <c r="B180" s="74">
        <f t="shared" si="6"/>
        <v>44681.12158564815</v>
      </c>
      <c r="C180" s="75">
        <v>2022</v>
      </c>
      <c r="D180" s="75">
        <v>4</v>
      </c>
      <c r="E180" s="75">
        <v>30</v>
      </c>
      <c r="F180" s="75">
        <v>2</v>
      </c>
      <c r="G180" s="75">
        <v>55</v>
      </c>
      <c r="H180" s="76">
        <v>5.8</v>
      </c>
      <c r="I180" s="77">
        <v>0.3</v>
      </c>
      <c r="J180" s="78">
        <v>62.92</v>
      </c>
      <c r="K180" s="77">
        <v>1.5</v>
      </c>
      <c r="L180" s="86">
        <v>0.01</v>
      </c>
      <c r="M180" s="78">
        <v>148.33000000000001</v>
      </c>
      <c r="N180" s="77">
        <v>0.9</v>
      </c>
      <c r="O180" s="86">
        <v>0.02</v>
      </c>
      <c r="P180" s="79">
        <v>0</v>
      </c>
      <c r="Q180" s="80"/>
      <c r="R180" s="81">
        <v>7</v>
      </c>
      <c r="S180" s="18">
        <f t="shared" si="7"/>
        <v>1.6666666666666665</v>
      </c>
      <c r="T180" s="123">
        <v>1.7</v>
      </c>
      <c r="U180" s="82">
        <v>4</v>
      </c>
      <c r="V180" s="84" t="s">
        <v>14</v>
      </c>
      <c r="W180" s="84"/>
      <c r="X180" s="60" t="s">
        <v>594</v>
      </c>
      <c r="Y180" s="3" t="s">
        <v>34</v>
      </c>
      <c r="Z180" s="60" t="s">
        <v>13</v>
      </c>
      <c r="AA180" s="85"/>
      <c r="AB180" s="60"/>
      <c r="AC180" s="83" t="s">
        <v>550</v>
      </c>
      <c r="AE180" s="60"/>
      <c r="AF180" s="5">
        <f t="shared" si="10"/>
        <v>223872113856835.09</v>
      </c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</row>
    <row r="181" spans="1:55" s="57" customFormat="1" ht="11.25" x14ac:dyDescent="0.2">
      <c r="A181" s="4" t="s">
        <v>229</v>
      </c>
      <c r="B181" s="74">
        <f t="shared" si="6"/>
        <v>44681.169525462959</v>
      </c>
      <c r="C181" s="75">
        <v>2022</v>
      </c>
      <c r="D181" s="75">
        <v>4</v>
      </c>
      <c r="E181" s="75">
        <v>30</v>
      </c>
      <c r="F181" s="75">
        <v>4</v>
      </c>
      <c r="G181" s="75">
        <v>4</v>
      </c>
      <c r="H181" s="76">
        <v>7</v>
      </c>
      <c r="I181" s="77">
        <v>0.4</v>
      </c>
      <c r="J181" s="78">
        <v>63.14</v>
      </c>
      <c r="K181" s="77">
        <v>1.7</v>
      </c>
      <c r="L181" s="86">
        <v>0.02</v>
      </c>
      <c r="M181" s="78">
        <v>148.27000000000001</v>
      </c>
      <c r="N181" s="77">
        <v>1.1000000000000001</v>
      </c>
      <c r="O181" s="86">
        <v>0.02</v>
      </c>
      <c r="P181" s="79">
        <v>0</v>
      </c>
      <c r="Q181" s="80"/>
      <c r="R181" s="81">
        <v>6.9</v>
      </c>
      <c r="S181" s="18">
        <f t="shared" si="7"/>
        <v>1.6111111111111112</v>
      </c>
      <c r="T181" s="123">
        <v>1.6</v>
      </c>
      <c r="U181" s="82">
        <v>2</v>
      </c>
      <c r="V181" s="84" t="s">
        <v>14</v>
      </c>
      <c r="W181" s="84"/>
      <c r="X181" s="60" t="s">
        <v>589</v>
      </c>
      <c r="Y181" s="3" t="s">
        <v>34</v>
      </c>
      <c r="Z181" s="60" t="s">
        <v>13</v>
      </c>
      <c r="AA181" s="85"/>
      <c r="AB181" s="60"/>
      <c r="AC181" s="83" t="s">
        <v>551</v>
      </c>
      <c r="AE181" s="60"/>
      <c r="AF181" s="5">
        <f t="shared" si="10"/>
        <v>158489319246112.38</v>
      </c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</row>
    <row r="182" spans="1:55" s="57" customFormat="1" ht="11.25" x14ac:dyDescent="0.2">
      <c r="A182" s="4" t="s">
        <v>230</v>
      </c>
      <c r="B182" s="74">
        <f t="shared" si="6"/>
        <v>44681.223032407404</v>
      </c>
      <c r="C182" s="75">
        <v>2022</v>
      </c>
      <c r="D182" s="75">
        <v>4</v>
      </c>
      <c r="E182" s="75">
        <v>30</v>
      </c>
      <c r="F182" s="75">
        <v>5</v>
      </c>
      <c r="G182" s="75">
        <v>21</v>
      </c>
      <c r="H182" s="76">
        <v>10.6</v>
      </c>
      <c r="I182" s="77">
        <v>0.5</v>
      </c>
      <c r="J182" s="78">
        <v>61.91</v>
      </c>
      <c r="K182" s="77">
        <v>3.7</v>
      </c>
      <c r="L182" s="86">
        <v>0.03</v>
      </c>
      <c r="M182" s="78">
        <v>150.21</v>
      </c>
      <c r="N182" s="77">
        <v>2.6</v>
      </c>
      <c r="O182" s="86">
        <v>0.05</v>
      </c>
      <c r="P182" s="79">
        <v>0</v>
      </c>
      <c r="Q182" s="80"/>
      <c r="R182" s="81">
        <v>7.1</v>
      </c>
      <c r="S182" s="18">
        <f t="shared" si="7"/>
        <v>1.7222222222222219</v>
      </c>
      <c r="T182" s="123">
        <v>1.7</v>
      </c>
      <c r="U182" s="82">
        <v>4</v>
      </c>
      <c r="V182" s="84" t="s">
        <v>14</v>
      </c>
      <c r="W182" s="84"/>
      <c r="X182" s="60" t="s">
        <v>36</v>
      </c>
      <c r="Y182" s="3" t="s">
        <v>34</v>
      </c>
      <c r="Z182" s="60" t="s">
        <v>13</v>
      </c>
      <c r="AA182" s="85"/>
      <c r="AB182" s="60"/>
      <c r="AC182" s="83"/>
      <c r="AE182" s="60"/>
      <c r="AF182" s="5">
        <f t="shared" si="10"/>
        <v>223872113856835.09</v>
      </c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</row>
    <row r="183" spans="1:55" s="57" customFormat="1" ht="11.25" x14ac:dyDescent="0.2">
      <c r="A183" s="4" t="s">
        <v>231</v>
      </c>
      <c r="B183" s="74">
        <f t="shared" si="6"/>
        <v>44681.262453703705</v>
      </c>
      <c r="C183" s="75">
        <v>2022</v>
      </c>
      <c r="D183" s="75">
        <v>4</v>
      </c>
      <c r="E183" s="75">
        <v>30</v>
      </c>
      <c r="F183" s="75">
        <v>6</v>
      </c>
      <c r="G183" s="75">
        <v>17</v>
      </c>
      <c r="H183" s="76">
        <v>56.5</v>
      </c>
      <c r="I183" s="77">
        <v>0.5</v>
      </c>
      <c r="J183" s="78">
        <v>61.58</v>
      </c>
      <c r="K183" s="77">
        <v>2.9</v>
      </c>
      <c r="L183" s="86">
        <v>0.03</v>
      </c>
      <c r="M183" s="78">
        <v>148.15</v>
      </c>
      <c r="N183" s="77">
        <v>2.8</v>
      </c>
      <c r="O183" s="86">
        <v>0.05</v>
      </c>
      <c r="P183" s="79">
        <v>0</v>
      </c>
      <c r="Q183" s="80"/>
      <c r="R183" s="81">
        <v>7.2</v>
      </c>
      <c r="S183" s="18">
        <f t="shared" si="7"/>
        <v>1.7777777777777779</v>
      </c>
      <c r="T183" s="123">
        <v>1.8</v>
      </c>
      <c r="U183" s="82">
        <v>5</v>
      </c>
      <c r="V183" s="84" t="s">
        <v>14</v>
      </c>
      <c r="W183" s="84"/>
      <c r="X183" s="60" t="s">
        <v>10</v>
      </c>
      <c r="Y183" s="3" t="s">
        <v>34</v>
      </c>
      <c r="Z183" s="60" t="s">
        <v>13</v>
      </c>
      <c r="AA183" s="85"/>
      <c r="AB183" s="60"/>
      <c r="AC183" s="83"/>
      <c r="AE183" s="60"/>
      <c r="AF183" s="5">
        <f t="shared" si="10"/>
        <v>316227766016839.06</v>
      </c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</row>
    <row r="184" spans="1:55" s="57" customFormat="1" ht="11.25" x14ac:dyDescent="0.2">
      <c r="A184" s="4" t="s">
        <v>232</v>
      </c>
      <c r="B184" s="74">
        <f t="shared" si="6"/>
        <v>44683.295798611114</v>
      </c>
      <c r="C184" s="75">
        <v>2022</v>
      </c>
      <c r="D184" s="75">
        <v>5</v>
      </c>
      <c r="E184" s="75">
        <v>2</v>
      </c>
      <c r="F184" s="75">
        <v>7</v>
      </c>
      <c r="G184" s="75">
        <v>5</v>
      </c>
      <c r="H184" s="76">
        <v>57</v>
      </c>
      <c r="I184" s="77">
        <v>0.3</v>
      </c>
      <c r="J184" s="78">
        <v>61.91</v>
      </c>
      <c r="K184" s="77">
        <v>1.6</v>
      </c>
      <c r="L184" s="86">
        <v>0.01</v>
      </c>
      <c r="M184" s="78">
        <v>150.19</v>
      </c>
      <c r="N184" s="77">
        <v>1.4</v>
      </c>
      <c r="O184" s="86">
        <v>0.03</v>
      </c>
      <c r="P184" s="79">
        <v>0</v>
      </c>
      <c r="Q184" s="80"/>
      <c r="R184" s="81">
        <v>7.4</v>
      </c>
      <c r="S184" s="18">
        <f t="shared" si="7"/>
        <v>1.8888888888888891</v>
      </c>
      <c r="T184" s="123">
        <v>1.9</v>
      </c>
      <c r="U184" s="82">
        <v>5</v>
      </c>
      <c r="V184" s="84" t="s">
        <v>14</v>
      </c>
      <c r="W184" s="84"/>
      <c r="X184" s="60" t="s">
        <v>36</v>
      </c>
      <c r="Y184" s="3" t="s">
        <v>34</v>
      </c>
      <c r="Z184" s="60" t="s">
        <v>13</v>
      </c>
      <c r="AA184" s="85"/>
      <c r="AB184" s="60"/>
      <c r="AC184" s="83"/>
      <c r="AE184" s="60"/>
      <c r="AF184" s="5">
        <f t="shared" si="10"/>
        <v>446683592150964.06</v>
      </c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</row>
    <row r="185" spans="1:55" s="57" customFormat="1" ht="11.25" x14ac:dyDescent="0.2">
      <c r="A185" s="4" t="s">
        <v>233</v>
      </c>
      <c r="B185" s="74">
        <f t="shared" si="6"/>
        <v>44683.494328703702</v>
      </c>
      <c r="C185" s="79">
        <v>2022</v>
      </c>
      <c r="D185" s="79">
        <v>5</v>
      </c>
      <c r="E185" s="79">
        <v>2</v>
      </c>
      <c r="F185" s="79">
        <v>11</v>
      </c>
      <c r="G185" s="79">
        <v>51</v>
      </c>
      <c r="H185" s="77">
        <v>50.2</v>
      </c>
      <c r="I185" s="77">
        <v>0.9</v>
      </c>
      <c r="J185" s="86">
        <v>65.47</v>
      </c>
      <c r="K185" s="77">
        <v>6.2</v>
      </c>
      <c r="L185" s="86">
        <v>0.06</v>
      </c>
      <c r="M185" s="86">
        <v>158.29</v>
      </c>
      <c r="N185" s="77">
        <v>5.8</v>
      </c>
      <c r="O185" s="86">
        <v>0.13</v>
      </c>
      <c r="P185" s="79">
        <v>0</v>
      </c>
      <c r="Q185" s="83" t="s">
        <v>42</v>
      </c>
      <c r="R185" s="59">
        <v>8.6</v>
      </c>
      <c r="S185" s="18">
        <f t="shared" si="7"/>
        <v>2.5555555555555554</v>
      </c>
      <c r="T185" s="124">
        <v>2.6</v>
      </c>
      <c r="U185" s="82">
        <v>4</v>
      </c>
      <c r="V185" s="84" t="s">
        <v>14</v>
      </c>
      <c r="W185" s="82"/>
      <c r="X185" s="60"/>
      <c r="Y185" s="3" t="s">
        <v>34</v>
      </c>
      <c r="Z185" s="88"/>
      <c r="AA185" s="60"/>
      <c r="AB185" s="82">
        <v>2</v>
      </c>
      <c r="AC185" s="88"/>
      <c r="AE185" s="5">
        <f>POWER(10,11.8+1.5*T185)</f>
        <v>5011872336272755</v>
      </c>
      <c r="AF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</row>
    <row r="186" spans="1:55" s="57" customFormat="1" ht="11.25" x14ac:dyDescent="0.2">
      <c r="A186" s="4" t="s">
        <v>234</v>
      </c>
      <c r="B186" s="74">
        <f t="shared" si="6"/>
        <v>44684.169930555552</v>
      </c>
      <c r="C186" s="75">
        <v>2022</v>
      </c>
      <c r="D186" s="75">
        <v>5</v>
      </c>
      <c r="E186" s="75">
        <v>3</v>
      </c>
      <c r="F186" s="75">
        <v>4</v>
      </c>
      <c r="G186" s="75">
        <v>4</v>
      </c>
      <c r="H186" s="76">
        <v>42.6</v>
      </c>
      <c r="I186" s="77">
        <v>0.7</v>
      </c>
      <c r="J186" s="78">
        <v>63.06</v>
      </c>
      <c r="K186" s="77">
        <v>2.2000000000000002</v>
      </c>
      <c r="L186" s="86">
        <v>0.02</v>
      </c>
      <c r="M186" s="78">
        <v>147.79</v>
      </c>
      <c r="N186" s="77">
        <v>3</v>
      </c>
      <c r="O186" s="86">
        <v>0.06</v>
      </c>
      <c r="P186" s="79">
        <v>0</v>
      </c>
      <c r="Q186" s="80"/>
      <c r="R186" s="81">
        <v>6.9</v>
      </c>
      <c r="S186" s="18">
        <f t="shared" si="7"/>
        <v>1.6111111111111112</v>
      </c>
      <c r="T186" s="123">
        <v>1.6</v>
      </c>
      <c r="U186" s="82">
        <v>3</v>
      </c>
      <c r="V186" s="84" t="s">
        <v>14</v>
      </c>
      <c r="W186" s="84"/>
      <c r="X186" s="60" t="s">
        <v>581</v>
      </c>
      <c r="Y186" s="3" t="s">
        <v>34</v>
      </c>
      <c r="Z186" s="60" t="s">
        <v>13</v>
      </c>
      <c r="AA186" s="85"/>
      <c r="AB186" s="60"/>
      <c r="AC186" s="83" t="s">
        <v>552</v>
      </c>
      <c r="AE186" s="60"/>
      <c r="AF186" s="5">
        <f t="shared" ref="AF186:AF193" si="11">POWER(10,11.8+1.5*T186)</f>
        <v>158489319246112.38</v>
      </c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</row>
    <row r="187" spans="1:55" s="57" customFormat="1" ht="11.25" x14ac:dyDescent="0.2">
      <c r="A187" s="4" t="s">
        <v>235</v>
      </c>
      <c r="B187" s="74">
        <f t="shared" si="6"/>
        <v>44684.213946759257</v>
      </c>
      <c r="C187" s="75">
        <v>2022</v>
      </c>
      <c r="D187" s="75">
        <v>5</v>
      </c>
      <c r="E187" s="75">
        <v>3</v>
      </c>
      <c r="F187" s="75">
        <v>5</v>
      </c>
      <c r="G187" s="75">
        <v>8</v>
      </c>
      <c r="H187" s="76">
        <v>5.2</v>
      </c>
      <c r="I187" s="77">
        <v>0.8</v>
      </c>
      <c r="J187" s="78">
        <v>61.52</v>
      </c>
      <c r="K187" s="77">
        <v>3.8</v>
      </c>
      <c r="L187" s="86">
        <v>0.03</v>
      </c>
      <c r="M187" s="78">
        <v>148</v>
      </c>
      <c r="N187" s="77">
        <v>2.7</v>
      </c>
      <c r="O187" s="86">
        <v>0.05</v>
      </c>
      <c r="P187" s="79">
        <v>0</v>
      </c>
      <c r="Q187" s="80"/>
      <c r="R187" s="81">
        <v>7.1</v>
      </c>
      <c r="S187" s="18">
        <f t="shared" si="7"/>
        <v>1.7222222222222219</v>
      </c>
      <c r="T187" s="123">
        <v>1.7</v>
      </c>
      <c r="U187" s="82">
        <v>4</v>
      </c>
      <c r="V187" s="84" t="s">
        <v>14</v>
      </c>
      <c r="W187" s="84"/>
      <c r="X187" s="60" t="s">
        <v>10</v>
      </c>
      <c r="Y187" s="3" t="s">
        <v>34</v>
      </c>
      <c r="Z187" s="60" t="s">
        <v>13</v>
      </c>
      <c r="AA187" s="85"/>
      <c r="AB187" s="60"/>
      <c r="AC187" s="83"/>
      <c r="AE187" s="60"/>
      <c r="AF187" s="5">
        <f t="shared" si="11"/>
        <v>223872113856835.09</v>
      </c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</row>
    <row r="188" spans="1:55" s="57" customFormat="1" ht="11.25" x14ac:dyDescent="0.2">
      <c r="A188" s="4" t="s">
        <v>236</v>
      </c>
      <c r="B188" s="74">
        <f t="shared" si="6"/>
        <v>44684.248819444445</v>
      </c>
      <c r="C188" s="75">
        <v>2022</v>
      </c>
      <c r="D188" s="75">
        <v>5</v>
      </c>
      <c r="E188" s="75">
        <v>3</v>
      </c>
      <c r="F188" s="75">
        <v>5</v>
      </c>
      <c r="G188" s="75">
        <v>58</v>
      </c>
      <c r="H188" s="76">
        <v>18.2</v>
      </c>
      <c r="I188" s="77">
        <v>0.9</v>
      </c>
      <c r="J188" s="78">
        <v>62.68</v>
      </c>
      <c r="K188" s="77">
        <v>2.7</v>
      </c>
      <c r="L188" s="86">
        <v>0.02</v>
      </c>
      <c r="M188" s="78">
        <v>148.1</v>
      </c>
      <c r="N188" s="77">
        <v>5.2</v>
      </c>
      <c r="O188" s="86">
        <v>0.1</v>
      </c>
      <c r="P188" s="79">
        <v>0</v>
      </c>
      <c r="Q188" s="80"/>
      <c r="R188" s="81">
        <v>7</v>
      </c>
      <c r="S188" s="18">
        <f t="shared" si="7"/>
        <v>1.6666666666666665</v>
      </c>
      <c r="T188" s="123">
        <v>1.7</v>
      </c>
      <c r="U188" s="82">
        <v>3</v>
      </c>
      <c r="V188" s="84" t="s">
        <v>14</v>
      </c>
      <c r="W188" s="84"/>
      <c r="X188" s="60" t="s">
        <v>593</v>
      </c>
      <c r="Y188" s="3" t="s">
        <v>34</v>
      </c>
      <c r="Z188" s="60" t="s">
        <v>13</v>
      </c>
      <c r="AA188" s="85"/>
      <c r="AB188" s="60"/>
      <c r="AC188" s="83" t="s">
        <v>553</v>
      </c>
      <c r="AE188" s="60"/>
      <c r="AF188" s="5">
        <f t="shared" si="11"/>
        <v>223872113856835.09</v>
      </c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</row>
    <row r="189" spans="1:55" s="57" customFormat="1" ht="11.25" x14ac:dyDescent="0.2">
      <c r="A189" s="4" t="s">
        <v>237</v>
      </c>
      <c r="B189" s="74">
        <f t="shared" si="6"/>
        <v>44685.179571759261</v>
      </c>
      <c r="C189" s="75">
        <v>2022</v>
      </c>
      <c r="D189" s="75">
        <v>5</v>
      </c>
      <c r="E189" s="75">
        <v>4</v>
      </c>
      <c r="F189" s="75">
        <v>4</v>
      </c>
      <c r="G189" s="75">
        <v>18</v>
      </c>
      <c r="H189" s="76">
        <v>35.5</v>
      </c>
      <c r="I189" s="77">
        <v>0.2</v>
      </c>
      <c r="J189" s="78">
        <v>61.91</v>
      </c>
      <c r="K189" s="77">
        <v>1.7</v>
      </c>
      <c r="L189" s="86">
        <v>0.02</v>
      </c>
      <c r="M189" s="78">
        <v>150.19999999999999</v>
      </c>
      <c r="N189" s="77">
        <v>1.2</v>
      </c>
      <c r="O189" s="86">
        <v>0.02</v>
      </c>
      <c r="P189" s="79">
        <v>0</v>
      </c>
      <c r="Q189" s="80"/>
      <c r="R189" s="81">
        <v>6.9</v>
      </c>
      <c r="S189" s="18">
        <f t="shared" si="7"/>
        <v>1.6111111111111112</v>
      </c>
      <c r="T189" s="123">
        <v>1.6</v>
      </c>
      <c r="U189" s="82">
        <v>4</v>
      </c>
      <c r="V189" s="84" t="s">
        <v>14</v>
      </c>
      <c r="W189" s="84"/>
      <c r="X189" s="60" t="s">
        <v>36</v>
      </c>
      <c r="Y189" s="3" t="s">
        <v>34</v>
      </c>
      <c r="Z189" s="60" t="s">
        <v>13</v>
      </c>
      <c r="AA189" s="85"/>
      <c r="AB189" s="60"/>
      <c r="AC189" s="83"/>
      <c r="AE189" s="60"/>
      <c r="AF189" s="5">
        <f t="shared" si="11"/>
        <v>158489319246112.38</v>
      </c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</row>
    <row r="190" spans="1:55" s="57" customFormat="1" ht="11.25" x14ac:dyDescent="0.2">
      <c r="A190" s="4" t="s">
        <v>238</v>
      </c>
      <c r="B190" s="74">
        <f t="shared" si="6"/>
        <v>44685.240231481483</v>
      </c>
      <c r="C190" s="75">
        <v>2022</v>
      </c>
      <c r="D190" s="75">
        <v>5</v>
      </c>
      <c r="E190" s="75">
        <v>4</v>
      </c>
      <c r="F190" s="75">
        <v>5</v>
      </c>
      <c r="G190" s="75">
        <v>45</v>
      </c>
      <c r="H190" s="76">
        <v>56.5</v>
      </c>
      <c r="I190" s="77">
        <v>0.4</v>
      </c>
      <c r="J190" s="78">
        <v>62.93</v>
      </c>
      <c r="K190" s="77">
        <v>1.2</v>
      </c>
      <c r="L190" s="86">
        <v>0.01</v>
      </c>
      <c r="M190" s="78">
        <v>148</v>
      </c>
      <c r="N190" s="77">
        <v>1.7</v>
      </c>
      <c r="O190" s="86">
        <v>0.03</v>
      </c>
      <c r="P190" s="79">
        <v>0</v>
      </c>
      <c r="Q190" s="80"/>
      <c r="R190" s="81">
        <v>7.3</v>
      </c>
      <c r="S190" s="18">
        <f t="shared" si="7"/>
        <v>1.8333333333333333</v>
      </c>
      <c r="T190" s="123">
        <v>1.8</v>
      </c>
      <c r="U190" s="82">
        <v>3</v>
      </c>
      <c r="V190" s="84" t="s">
        <v>14</v>
      </c>
      <c r="W190" s="84"/>
      <c r="X190" s="60" t="s">
        <v>594</v>
      </c>
      <c r="Y190" s="3" t="s">
        <v>34</v>
      </c>
      <c r="Z190" s="60" t="s">
        <v>13</v>
      </c>
      <c r="AA190" s="85"/>
      <c r="AB190" s="60"/>
      <c r="AC190" s="83" t="s">
        <v>554</v>
      </c>
      <c r="AE190" s="60"/>
      <c r="AF190" s="5">
        <f t="shared" si="11"/>
        <v>316227766016839.06</v>
      </c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</row>
    <row r="191" spans="1:55" s="57" customFormat="1" ht="11.25" x14ac:dyDescent="0.2">
      <c r="A191" s="4" t="s">
        <v>239</v>
      </c>
      <c r="B191" s="74">
        <f t="shared" si="6"/>
        <v>44686.094166666669</v>
      </c>
      <c r="C191" s="75">
        <v>2022</v>
      </c>
      <c r="D191" s="75">
        <v>5</v>
      </c>
      <c r="E191" s="75">
        <v>5</v>
      </c>
      <c r="F191" s="75">
        <v>2</v>
      </c>
      <c r="G191" s="75">
        <v>15</v>
      </c>
      <c r="H191" s="76">
        <v>36.5</v>
      </c>
      <c r="I191" s="77">
        <v>1.6</v>
      </c>
      <c r="J191" s="78">
        <v>61.56</v>
      </c>
      <c r="K191" s="77">
        <v>6.2</v>
      </c>
      <c r="L191" s="86">
        <v>0.06</v>
      </c>
      <c r="M191" s="78">
        <v>147.81</v>
      </c>
      <c r="N191" s="77">
        <v>6.2</v>
      </c>
      <c r="O191" s="86">
        <v>0.12</v>
      </c>
      <c r="P191" s="79">
        <v>0</v>
      </c>
      <c r="Q191" s="80"/>
      <c r="R191" s="81">
        <v>7.1</v>
      </c>
      <c r="S191" s="18">
        <f t="shared" si="7"/>
        <v>1.7222222222222219</v>
      </c>
      <c r="T191" s="123">
        <v>1.7</v>
      </c>
      <c r="U191" s="82">
        <v>4</v>
      </c>
      <c r="V191" s="84" t="s">
        <v>14</v>
      </c>
      <c r="W191" s="84"/>
      <c r="X191" s="60" t="s">
        <v>10</v>
      </c>
      <c r="Y191" s="3" t="s">
        <v>34</v>
      </c>
      <c r="Z191" s="60" t="s">
        <v>13</v>
      </c>
      <c r="AA191" s="85"/>
      <c r="AB191" s="60"/>
      <c r="AC191" s="83"/>
      <c r="AE191" s="60"/>
      <c r="AF191" s="5">
        <f t="shared" si="11"/>
        <v>223872113856835.09</v>
      </c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</row>
    <row r="192" spans="1:55" s="57" customFormat="1" ht="11.25" x14ac:dyDescent="0.2">
      <c r="A192" s="4" t="s">
        <v>240</v>
      </c>
      <c r="B192" s="74">
        <f t="shared" si="6"/>
        <v>44686.171342592592</v>
      </c>
      <c r="C192" s="75">
        <v>2022</v>
      </c>
      <c r="D192" s="75">
        <v>5</v>
      </c>
      <c r="E192" s="75">
        <v>5</v>
      </c>
      <c r="F192" s="75">
        <v>4</v>
      </c>
      <c r="G192" s="75">
        <v>6</v>
      </c>
      <c r="H192" s="76">
        <v>44.3</v>
      </c>
      <c r="I192" s="77">
        <v>0.6</v>
      </c>
      <c r="J192" s="78">
        <v>62.52</v>
      </c>
      <c r="K192" s="77">
        <v>2.2999999999999998</v>
      </c>
      <c r="L192" s="86">
        <v>0.02</v>
      </c>
      <c r="M192" s="78">
        <v>147.66999999999999</v>
      </c>
      <c r="N192" s="77">
        <v>3.5</v>
      </c>
      <c r="O192" s="86">
        <v>7.0000000000000007E-2</v>
      </c>
      <c r="P192" s="79">
        <v>0</v>
      </c>
      <c r="Q192" s="80"/>
      <c r="R192" s="81">
        <v>6.9</v>
      </c>
      <c r="S192" s="18">
        <f t="shared" si="7"/>
        <v>1.6111111111111112</v>
      </c>
      <c r="T192" s="123">
        <v>1.6</v>
      </c>
      <c r="U192" s="82">
        <v>2</v>
      </c>
      <c r="V192" s="84" t="s">
        <v>14</v>
      </c>
      <c r="W192" s="84"/>
      <c r="X192" s="60" t="s">
        <v>593</v>
      </c>
      <c r="Y192" s="3" t="s">
        <v>34</v>
      </c>
      <c r="Z192" s="60" t="s">
        <v>13</v>
      </c>
      <c r="AA192" s="85"/>
      <c r="AB192" s="60"/>
      <c r="AC192" s="83" t="s">
        <v>555</v>
      </c>
      <c r="AE192" s="60"/>
      <c r="AF192" s="5">
        <f t="shared" si="11"/>
        <v>158489319246112.38</v>
      </c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</row>
    <row r="193" spans="1:55" s="57" customFormat="1" ht="11.25" x14ac:dyDescent="0.2">
      <c r="A193" s="4" t="s">
        <v>241</v>
      </c>
      <c r="B193" s="74">
        <f t="shared" si="6"/>
        <v>44686.221261574072</v>
      </c>
      <c r="C193" s="75">
        <v>2022</v>
      </c>
      <c r="D193" s="75">
        <v>5</v>
      </c>
      <c r="E193" s="75">
        <v>5</v>
      </c>
      <c r="F193" s="75">
        <v>5</v>
      </c>
      <c r="G193" s="75">
        <v>18</v>
      </c>
      <c r="H193" s="76">
        <v>37</v>
      </c>
      <c r="I193" s="77">
        <v>1</v>
      </c>
      <c r="J193" s="78">
        <v>63.01</v>
      </c>
      <c r="K193" s="77">
        <v>4</v>
      </c>
      <c r="L193" s="86">
        <v>0.04</v>
      </c>
      <c r="M193" s="78">
        <v>148.08000000000001</v>
      </c>
      <c r="N193" s="77">
        <v>4.4000000000000004</v>
      </c>
      <c r="O193" s="86">
        <v>0.09</v>
      </c>
      <c r="P193" s="79">
        <v>0</v>
      </c>
      <c r="Q193" s="80"/>
      <c r="R193" s="81">
        <v>6.9</v>
      </c>
      <c r="S193" s="18">
        <f t="shared" si="7"/>
        <v>1.6111111111111112</v>
      </c>
      <c r="T193" s="123">
        <v>1.6</v>
      </c>
      <c r="U193" s="82">
        <v>4</v>
      </c>
      <c r="V193" s="84" t="s">
        <v>14</v>
      </c>
      <c r="W193" s="84"/>
      <c r="X193" s="60" t="s">
        <v>581</v>
      </c>
      <c r="Y193" s="3" t="s">
        <v>34</v>
      </c>
      <c r="Z193" s="60" t="s">
        <v>13</v>
      </c>
      <c r="AA193" s="85"/>
      <c r="AB193" s="60"/>
      <c r="AC193" s="83" t="s">
        <v>556</v>
      </c>
      <c r="AE193" s="60"/>
      <c r="AF193" s="5">
        <f t="shared" si="11"/>
        <v>158489319246112.38</v>
      </c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</row>
    <row r="194" spans="1:55" s="57" customFormat="1" ht="11.25" x14ac:dyDescent="0.2">
      <c r="A194" s="4" t="s">
        <v>242</v>
      </c>
      <c r="B194" s="74">
        <f t="shared" si="6"/>
        <v>44686.222951388889</v>
      </c>
      <c r="C194" s="79">
        <v>2022</v>
      </c>
      <c r="D194" s="79">
        <v>5</v>
      </c>
      <c r="E194" s="79">
        <v>5</v>
      </c>
      <c r="F194" s="79">
        <v>5</v>
      </c>
      <c r="G194" s="79">
        <v>21</v>
      </c>
      <c r="H194" s="77">
        <v>3.3</v>
      </c>
      <c r="I194" s="77">
        <v>1.4</v>
      </c>
      <c r="J194" s="86">
        <v>60.38</v>
      </c>
      <c r="K194" s="77">
        <v>4.5999999999999996</v>
      </c>
      <c r="L194" s="86">
        <v>0.04</v>
      </c>
      <c r="M194" s="86">
        <v>153.53</v>
      </c>
      <c r="N194" s="77">
        <v>7.6</v>
      </c>
      <c r="O194" s="86">
        <v>0.14000000000000001</v>
      </c>
      <c r="P194" s="79">
        <v>0</v>
      </c>
      <c r="Q194" s="83" t="s">
        <v>42</v>
      </c>
      <c r="R194" s="59">
        <v>8.1</v>
      </c>
      <c r="S194" s="18">
        <f t="shared" si="7"/>
        <v>2.2777777777777777</v>
      </c>
      <c r="T194" s="124">
        <v>2.2999999999999998</v>
      </c>
      <c r="U194" s="82">
        <v>7</v>
      </c>
      <c r="V194" s="84" t="s">
        <v>14</v>
      </c>
      <c r="W194" s="82"/>
      <c r="X194" s="60"/>
      <c r="Y194" s="3" t="s">
        <v>34</v>
      </c>
      <c r="Z194" s="88"/>
      <c r="AA194" s="60"/>
      <c r="AB194" s="82">
        <v>2</v>
      </c>
      <c r="AC194" s="88"/>
      <c r="AE194" s="5">
        <f>POWER(10,11.8+1.5*T194)</f>
        <v>1778279410038929</v>
      </c>
      <c r="AF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</row>
    <row r="195" spans="1:55" s="57" customFormat="1" ht="11.25" x14ac:dyDescent="0.2">
      <c r="A195" s="4" t="s">
        <v>243</v>
      </c>
      <c r="B195" s="74">
        <f t="shared" si="6"/>
        <v>44686.238993055558</v>
      </c>
      <c r="C195" s="75">
        <v>2022</v>
      </c>
      <c r="D195" s="75">
        <v>5</v>
      </c>
      <c r="E195" s="75">
        <v>5</v>
      </c>
      <c r="F195" s="75">
        <v>5</v>
      </c>
      <c r="G195" s="75">
        <v>44</v>
      </c>
      <c r="H195" s="76">
        <v>9</v>
      </c>
      <c r="I195" s="77">
        <v>0.5</v>
      </c>
      <c r="J195" s="78">
        <v>61.55</v>
      </c>
      <c r="K195" s="77">
        <v>3</v>
      </c>
      <c r="L195" s="86">
        <v>0.03</v>
      </c>
      <c r="M195" s="78">
        <v>148.1</v>
      </c>
      <c r="N195" s="77">
        <v>3</v>
      </c>
      <c r="O195" s="86">
        <v>0.06</v>
      </c>
      <c r="P195" s="79">
        <v>0</v>
      </c>
      <c r="Q195" s="80"/>
      <c r="R195" s="81">
        <v>7.2</v>
      </c>
      <c r="S195" s="18">
        <f t="shared" si="7"/>
        <v>1.7777777777777779</v>
      </c>
      <c r="T195" s="123">
        <v>1.8</v>
      </c>
      <c r="U195" s="82">
        <v>4</v>
      </c>
      <c r="V195" s="84" t="s">
        <v>14</v>
      </c>
      <c r="W195" s="84"/>
      <c r="X195" s="60" t="s">
        <v>10</v>
      </c>
      <c r="Y195" s="3" t="s">
        <v>34</v>
      </c>
      <c r="Z195" s="60" t="s">
        <v>13</v>
      </c>
      <c r="AA195" s="85"/>
      <c r="AB195" s="60"/>
      <c r="AC195" s="83"/>
      <c r="AE195" s="60"/>
      <c r="AF195" s="5">
        <f>POWER(10,11.8+1.5*T195)</f>
        <v>316227766016839.06</v>
      </c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</row>
    <row r="196" spans="1:55" s="57" customFormat="1" ht="11.25" x14ac:dyDescent="0.2">
      <c r="A196" s="4" t="s">
        <v>244</v>
      </c>
      <c r="B196" s="74">
        <f t="shared" si="6"/>
        <v>44686.288055555553</v>
      </c>
      <c r="C196" s="75">
        <v>2022</v>
      </c>
      <c r="D196" s="75">
        <v>5</v>
      </c>
      <c r="E196" s="75">
        <v>5</v>
      </c>
      <c r="F196" s="75">
        <v>6</v>
      </c>
      <c r="G196" s="75">
        <v>54</v>
      </c>
      <c r="H196" s="76">
        <v>48.4</v>
      </c>
      <c r="I196" s="77">
        <v>0.2</v>
      </c>
      <c r="J196" s="78">
        <v>61.95</v>
      </c>
      <c r="K196" s="77">
        <v>1.1000000000000001</v>
      </c>
      <c r="L196" s="86">
        <v>0.01</v>
      </c>
      <c r="M196" s="78">
        <v>149.62</v>
      </c>
      <c r="N196" s="77">
        <v>1.4</v>
      </c>
      <c r="O196" s="86">
        <v>0.03</v>
      </c>
      <c r="P196" s="79">
        <v>0</v>
      </c>
      <c r="Q196" s="80"/>
      <c r="R196" s="81">
        <v>7</v>
      </c>
      <c r="S196" s="18">
        <f t="shared" si="7"/>
        <v>1.6666666666666665</v>
      </c>
      <c r="T196" s="123">
        <v>1.7</v>
      </c>
      <c r="U196" s="82">
        <v>4</v>
      </c>
      <c r="V196" s="84" t="s">
        <v>14</v>
      </c>
      <c r="W196" s="84"/>
      <c r="X196" s="60" t="s">
        <v>35</v>
      </c>
      <c r="Y196" s="3" t="s">
        <v>34</v>
      </c>
      <c r="Z196" s="60" t="s">
        <v>13</v>
      </c>
      <c r="AA196" s="85"/>
      <c r="AB196" s="60"/>
      <c r="AC196" s="83"/>
      <c r="AE196" s="60"/>
      <c r="AF196" s="5">
        <f>POWER(10,11.8+1.5*T196)</f>
        <v>223872113856835.09</v>
      </c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</row>
    <row r="197" spans="1:55" s="57" customFormat="1" ht="11.25" x14ac:dyDescent="0.2">
      <c r="A197" s="4" t="s">
        <v>245</v>
      </c>
      <c r="B197" s="74">
        <f t="shared" si="6"/>
        <v>44687.194780092592</v>
      </c>
      <c r="C197" s="79">
        <v>2022</v>
      </c>
      <c r="D197" s="79">
        <v>5</v>
      </c>
      <c r="E197" s="79">
        <v>6</v>
      </c>
      <c r="F197" s="79">
        <v>4</v>
      </c>
      <c r="G197" s="79">
        <v>40</v>
      </c>
      <c r="H197" s="77">
        <v>29.9</v>
      </c>
      <c r="I197" s="77">
        <v>1</v>
      </c>
      <c r="J197" s="86">
        <v>63.09</v>
      </c>
      <c r="K197" s="77">
        <v>6.2</v>
      </c>
      <c r="L197" s="86">
        <v>0.06</v>
      </c>
      <c r="M197" s="86">
        <v>152.01</v>
      </c>
      <c r="N197" s="77">
        <v>3</v>
      </c>
      <c r="O197" s="86">
        <v>0.06</v>
      </c>
      <c r="P197" s="79">
        <v>0</v>
      </c>
      <c r="Q197" s="83" t="s">
        <v>42</v>
      </c>
      <c r="R197" s="59">
        <v>7.2</v>
      </c>
      <c r="S197" s="18">
        <f t="shared" si="7"/>
        <v>1.7777777777777779</v>
      </c>
      <c r="T197" s="124">
        <v>1.8</v>
      </c>
      <c r="U197" s="82">
        <v>3</v>
      </c>
      <c r="V197" s="84" t="s">
        <v>14</v>
      </c>
      <c r="W197" s="82"/>
      <c r="X197" s="60"/>
      <c r="Y197" s="3" t="s">
        <v>34</v>
      </c>
      <c r="Z197" s="88"/>
      <c r="AA197" s="60"/>
      <c r="AB197" s="82">
        <v>2</v>
      </c>
      <c r="AC197" s="88"/>
      <c r="AE197" s="5">
        <f>POWER(10,11.8+1.5*T197)</f>
        <v>316227766016839.06</v>
      </c>
      <c r="AF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</row>
    <row r="198" spans="1:55" s="57" customFormat="1" ht="11.25" x14ac:dyDescent="0.2">
      <c r="A198" s="4" t="s">
        <v>246</v>
      </c>
      <c r="B198" s="74">
        <f t="shared" ref="B198:B212" si="12">DATE(C198,D198,E198)+TIME(F198,G198,H198)</f>
        <v>44688.235775462963</v>
      </c>
      <c r="C198" s="75">
        <v>2022</v>
      </c>
      <c r="D198" s="75">
        <v>5</v>
      </c>
      <c r="E198" s="75">
        <v>7</v>
      </c>
      <c r="F198" s="75">
        <v>5</v>
      </c>
      <c r="G198" s="75">
        <v>39</v>
      </c>
      <c r="H198" s="76">
        <v>31.2</v>
      </c>
      <c r="I198" s="77">
        <v>0.7</v>
      </c>
      <c r="J198" s="78">
        <v>61.55</v>
      </c>
      <c r="K198" s="77">
        <v>3.8</v>
      </c>
      <c r="L198" s="86">
        <v>0.03</v>
      </c>
      <c r="M198" s="78">
        <v>148.09</v>
      </c>
      <c r="N198" s="77">
        <v>4.8</v>
      </c>
      <c r="O198" s="86">
        <v>0.09</v>
      </c>
      <c r="P198" s="79">
        <v>0</v>
      </c>
      <c r="Q198" s="80"/>
      <c r="R198" s="81">
        <v>7.4</v>
      </c>
      <c r="S198" s="18">
        <f t="shared" ref="S198:S261" si="13">(R198-4)/1.8</f>
        <v>1.8888888888888891</v>
      </c>
      <c r="T198" s="123">
        <v>1.9</v>
      </c>
      <c r="U198" s="82">
        <v>3</v>
      </c>
      <c r="V198" s="84" t="s">
        <v>14</v>
      </c>
      <c r="W198" s="84"/>
      <c r="X198" s="60" t="s">
        <v>10</v>
      </c>
      <c r="Y198" s="3" t="s">
        <v>34</v>
      </c>
      <c r="Z198" s="60" t="s">
        <v>13</v>
      </c>
      <c r="AA198" s="85"/>
      <c r="AB198" s="60"/>
      <c r="AC198" s="83"/>
      <c r="AE198" s="60"/>
      <c r="AF198" s="5">
        <f>POWER(10,11.8+1.5*T198)</f>
        <v>446683592150964.06</v>
      </c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</row>
    <row r="199" spans="1:55" s="57" customFormat="1" ht="11.25" x14ac:dyDescent="0.2">
      <c r="A199" s="4" t="s">
        <v>247</v>
      </c>
      <c r="B199" s="74">
        <f t="shared" si="12"/>
        <v>44689.253020833334</v>
      </c>
      <c r="C199" s="75">
        <v>2022</v>
      </c>
      <c r="D199" s="75">
        <v>5</v>
      </c>
      <c r="E199" s="75">
        <v>8</v>
      </c>
      <c r="F199" s="75">
        <v>6</v>
      </c>
      <c r="G199" s="75">
        <v>4</v>
      </c>
      <c r="H199" s="76">
        <v>21.1</v>
      </c>
      <c r="I199" s="77">
        <v>1.4</v>
      </c>
      <c r="J199" s="78">
        <v>61.51</v>
      </c>
      <c r="K199" s="77">
        <v>7.2</v>
      </c>
      <c r="L199" s="86">
        <v>0.06</v>
      </c>
      <c r="M199" s="78">
        <v>148.08000000000001</v>
      </c>
      <c r="N199" s="77">
        <v>4.5999999999999996</v>
      </c>
      <c r="O199" s="86">
        <v>0.09</v>
      </c>
      <c r="P199" s="79">
        <v>0</v>
      </c>
      <c r="Q199" s="80"/>
      <c r="R199" s="81">
        <v>7.2</v>
      </c>
      <c r="S199" s="18">
        <f t="shared" si="13"/>
        <v>1.7777777777777779</v>
      </c>
      <c r="T199" s="123">
        <v>1.8</v>
      </c>
      <c r="U199" s="82">
        <v>4</v>
      </c>
      <c r="V199" s="84" t="s">
        <v>14</v>
      </c>
      <c r="W199" s="84"/>
      <c r="X199" s="60" t="s">
        <v>10</v>
      </c>
      <c r="Y199" s="3" t="s">
        <v>34</v>
      </c>
      <c r="Z199" s="60" t="s">
        <v>13</v>
      </c>
      <c r="AA199" s="85"/>
      <c r="AB199" s="60"/>
      <c r="AC199" s="83"/>
      <c r="AE199" s="60"/>
      <c r="AF199" s="5">
        <f>POWER(10,11.8+1.5*T199)</f>
        <v>316227766016839.06</v>
      </c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</row>
    <row r="200" spans="1:55" s="57" customFormat="1" ht="11.25" x14ac:dyDescent="0.2">
      <c r="A200" s="4" t="s">
        <v>248</v>
      </c>
      <c r="B200" s="74">
        <f t="shared" si="12"/>
        <v>44689.263773148145</v>
      </c>
      <c r="C200" s="75">
        <v>2022</v>
      </c>
      <c r="D200" s="75">
        <v>5</v>
      </c>
      <c r="E200" s="75">
        <v>8</v>
      </c>
      <c r="F200" s="75">
        <v>6</v>
      </c>
      <c r="G200" s="75">
        <v>19</v>
      </c>
      <c r="H200" s="76">
        <v>50.1</v>
      </c>
      <c r="I200" s="77">
        <v>0.8</v>
      </c>
      <c r="J200" s="78">
        <v>62.87</v>
      </c>
      <c r="K200" s="77">
        <v>5.5</v>
      </c>
      <c r="L200" s="86">
        <v>0.05</v>
      </c>
      <c r="M200" s="78">
        <v>149.76</v>
      </c>
      <c r="N200" s="77">
        <v>2.9</v>
      </c>
      <c r="O200" s="86">
        <v>0.06</v>
      </c>
      <c r="P200" s="79">
        <v>0</v>
      </c>
      <c r="Q200" s="80"/>
      <c r="R200" s="81">
        <v>7</v>
      </c>
      <c r="S200" s="18">
        <f t="shared" si="13"/>
        <v>1.6666666666666665</v>
      </c>
      <c r="T200" s="123">
        <v>1.7</v>
      </c>
      <c r="U200" s="82">
        <v>4</v>
      </c>
      <c r="V200" s="84" t="s">
        <v>14</v>
      </c>
      <c r="W200" s="84"/>
      <c r="X200" s="60" t="s">
        <v>590</v>
      </c>
      <c r="Y200" s="3" t="s">
        <v>34</v>
      </c>
      <c r="Z200" s="60" t="s">
        <v>13</v>
      </c>
      <c r="AA200" s="85"/>
      <c r="AB200" s="60"/>
      <c r="AC200" s="83" t="s">
        <v>557</v>
      </c>
      <c r="AE200" s="60"/>
      <c r="AF200" s="5">
        <f>POWER(10,11.8+1.5*T200)</f>
        <v>223872113856835.09</v>
      </c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</row>
    <row r="201" spans="1:55" s="57" customFormat="1" ht="11.25" x14ac:dyDescent="0.2">
      <c r="A201" s="4" t="s">
        <v>249</v>
      </c>
      <c r="B201" s="74">
        <f t="shared" si="12"/>
        <v>44693.089074074072</v>
      </c>
      <c r="C201" s="75">
        <v>2022</v>
      </c>
      <c r="D201" s="75">
        <v>5</v>
      </c>
      <c r="E201" s="75">
        <v>12</v>
      </c>
      <c r="F201" s="75">
        <v>2</v>
      </c>
      <c r="G201" s="75">
        <v>8</v>
      </c>
      <c r="H201" s="76">
        <v>16.600000000000001</v>
      </c>
      <c r="I201" s="77">
        <v>0.2</v>
      </c>
      <c r="J201" s="78">
        <v>61.7</v>
      </c>
      <c r="K201" s="77">
        <v>0.9</v>
      </c>
      <c r="L201" s="86">
        <v>0.01</v>
      </c>
      <c r="M201" s="78">
        <v>147.91</v>
      </c>
      <c r="N201" s="77">
        <v>2.4</v>
      </c>
      <c r="O201" s="86">
        <v>0.05</v>
      </c>
      <c r="P201" s="79">
        <v>0</v>
      </c>
      <c r="Q201" s="80"/>
      <c r="R201" s="81">
        <v>6.9</v>
      </c>
      <c r="S201" s="18">
        <f t="shared" si="13"/>
        <v>1.6111111111111112</v>
      </c>
      <c r="T201" s="123">
        <v>1.6</v>
      </c>
      <c r="U201" s="82">
        <v>4</v>
      </c>
      <c r="V201" s="84" t="s">
        <v>14</v>
      </c>
      <c r="W201" s="84"/>
      <c r="X201" s="60" t="s">
        <v>9</v>
      </c>
      <c r="Y201" s="3" t="s">
        <v>34</v>
      </c>
      <c r="Z201" s="60" t="s">
        <v>13</v>
      </c>
      <c r="AA201" s="85"/>
      <c r="AB201" s="60"/>
      <c r="AC201" s="83"/>
      <c r="AE201" s="60"/>
      <c r="AF201" s="5">
        <f>POWER(10,11.8+1.5*T201)</f>
        <v>158489319246112.38</v>
      </c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</row>
    <row r="202" spans="1:55" s="57" customFormat="1" ht="11.25" x14ac:dyDescent="0.2">
      <c r="A202" s="4" t="s">
        <v>250</v>
      </c>
      <c r="B202" s="74">
        <f t="shared" si="12"/>
        <v>44693.276770833334</v>
      </c>
      <c r="C202" s="75">
        <v>2022</v>
      </c>
      <c r="D202" s="75">
        <v>5</v>
      </c>
      <c r="E202" s="75">
        <v>12</v>
      </c>
      <c r="F202" s="75">
        <v>6</v>
      </c>
      <c r="G202" s="75">
        <v>38</v>
      </c>
      <c r="H202" s="76">
        <v>33.4</v>
      </c>
      <c r="I202" s="77">
        <v>0.4</v>
      </c>
      <c r="J202" s="78">
        <v>61.93</v>
      </c>
      <c r="K202" s="77">
        <v>3.3</v>
      </c>
      <c r="L202" s="86">
        <v>0.03</v>
      </c>
      <c r="M202" s="78">
        <v>150.21</v>
      </c>
      <c r="N202" s="77">
        <v>2.2999999999999998</v>
      </c>
      <c r="O202" s="86">
        <v>0.04</v>
      </c>
      <c r="P202" s="79">
        <v>0</v>
      </c>
      <c r="Q202" s="80"/>
      <c r="R202" s="81">
        <v>7</v>
      </c>
      <c r="S202" s="18">
        <f t="shared" si="13"/>
        <v>1.6666666666666665</v>
      </c>
      <c r="T202" s="123">
        <v>1.7</v>
      </c>
      <c r="U202" s="82">
        <v>4</v>
      </c>
      <c r="V202" s="84" t="s">
        <v>14</v>
      </c>
      <c r="W202" s="84"/>
      <c r="X202" s="60" t="s">
        <v>36</v>
      </c>
      <c r="Y202" s="3" t="s">
        <v>34</v>
      </c>
      <c r="Z202" s="60" t="s">
        <v>13</v>
      </c>
      <c r="AA202" s="85"/>
      <c r="AB202" s="60"/>
      <c r="AC202" s="83"/>
      <c r="AE202" s="60"/>
      <c r="AF202" s="5">
        <f>POWER(10,11.8+1.5*T202)</f>
        <v>223872113856835.09</v>
      </c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</row>
    <row r="203" spans="1:55" s="57" customFormat="1" ht="11.25" x14ac:dyDescent="0.2">
      <c r="A203" s="4" t="s">
        <v>251</v>
      </c>
      <c r="B203" s="74">
        <f t="shared" si="12"/>
        <v>44693.991053240738</v>
      </c>
      <c r="C203" s="79">
        <v>2022</v>
      </c>
      <c r="D203" s="79">
        <v>5</v>
      </c>
      <c r="E203" s="79">
        <v>12</v>
      </c>
      <c r="F203" s="79">
        <v>23</v>
      </c>
      <c r="G203" s="79">
        <v>47</v>
      </c>
      <c r="H203" s="77">
        <v>7</v>
      </c>
      <c r="I203" s="77">
        <v>0.1</v>
      </c>
      <c r="J203" s="86">
        <v>60.77</v>
      </c>
      <c r="K203" s="77">
        <v>0.6</v>
      </c>
      <c r="L203" s="86">
        <v>0.01</v>
      </c>
      <c r="M203" s="86">
        <v>151.5</v>
      </c>
      <c r="N203" s="77">
        <v>0.8</v>
      </c>
      <c r="O203" s="86">
        <v>0.01</v>
      </c>
      <c r="P203" s="79">
        <v>5</v>
      </c>
      <c r="Q203" s="83" t="s">
        <v>42</v>
      </c>
      <c r="R203" s="59">
        <v>6.9</v>
      </c>
      <c r="S203" s="18">
        <f t="shared" si="13"/>
        <v>1.6111111111111112</v>
      </c>
      <c r="T203" s="124">
        <v>1.6</v>
      </c>
      <c r="U203" s="82">
        <v>6</v>
      </c>
      <c r="V203" s="84" t="s">
        <v>14</v>
      </c>
      <c r="W203" s="82"/>
      <c r="X203" s="60"/>
      <c r="Y203" s="3" t="s">
        <v>34</v>
      </c>
      <c r="Z203" s="88"/>
      <c r="AA203" s="60"/>
      <c r="AB203" s="82">
        <v>2</v>
      </c>
      <c r="AC203" s="88"/>
      <c r="AE203" s="5">
        <f>POWER(10,11.8+1.5*T203)</f>
        <v>158489319246112.38</v>
      </c>
      <c r="AF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</row>
    <row r="204" spans="1:55" s="57" customFormat="1" ht="11.25" x14ac:dyDescent="0.2">
      <c r="A204" s="4" t="s">
        <v>252</v>
      </c>
      <c r="B204" s="74">
        <f t="shared" si="12"/>
        <v>44695.255254629628</v>
      </c>
      <c r="C204" s="75">
        <v>2022</v>
      </c>
      <c r="D204" s="75">
        <v>5</v>
      </c>
      <c r="E204" s="75">
        <v>14</v>
      </c>
      <c r="F204" s="75">
        <v>6</v>
      </c>
      <c r="G204" s="75">
        <v>7</v>
      </c>
      <c r="H204" s="76">
        <v>34.299999999999997</v>
      </c>
      <c r="I204" s="77">
        <v>0.4</v>
      </c>
      <c r="J204" s="78">
        <v>61.56</v>
      </c>
      <c r="K204" s="77">
        <v>2.1</v>
      </c>
      <c r="L204" s="86">
        <v>0.02</v>
      </c>
      <c r="M204" s="78">
        <v>147.97999999999999</v>
      </c>
      <c r="N204" s="77">
        <v>3.2</v>
      </c>
      <c r="O204" s="86">
        <v>0.06</v>
      </c>
      <c r="P204" s="79">
        <v>0</v>
      </c>
      <c r="Q204" s="80"/>
      <c r="R204" s="81">
        <v>6.9</v>
      </c>
      <c r="S204" s="18">
        <f t="shared" si="13"/>
        <v>1.6111111111111112</v>
      </c>
      <c r="T204" s="123">
        <v>1.6</v>
      </c>
      <c r="U204" s="82">
        <v>4</v>
      </c>
      <c r="V204" s="84" t="s">
        <v>14</v>
      </c>
      <c r="W204" s="84"/>
      <c r="X204" s="60" t="s">
        <v>10</v>
      </c>
      <c r="Y204" s="3" t="s">
        <v>34</v>
      </c>
      <c r="Z204" s="60" t="s">
        <v>13</v>
      </c>
      <c r="AA204" s="85"/>
      <c r="AB204" s="60"/>
      <c r="AC204" s="83"/>
      <c r="AE204" s="60"/>
      <c r="AF204" s="5">
        <f>POWER(10,11.8+1.5*T204)</f>
        <v>158489319246112.38</v>
      </c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</row>
    <row r="205" spans="1:55" s="57" customFormat="1" ht="11.25" x14ac:dyDescent="0.2">
      <c r="A205" s="4" t="s">
        <v>253</v>
      </c>
      <c r="B205" s="74">
        <f t="shared" si="12"/>
        <v>44695.27925925926</v>
      </c>
      <c r="C205" s="75">
        <v>2022</v>
      </c>
      <c r="D205" s="75">
        <v>5</v>
      </c>
      <c r="E205" s="75">
        <v>14</v>
      </c>
      <c r="F205" s="75">
        <v>6</v>
      </c>
      <c r="G205" s="75">
        <v>42</v>
      </c>
      <c r="H205" s="76">
        <v>8.1</v>
      </c>
      <c r="I205" s="77">
        <v>0.7</v>
      </c>
      <c r="J205" s="78">
        <v>62.83</v>
      </c>
      <c r="K205" s="77">
        <v>5.9</v>
      </c>
      <c r="L205" s="86">
        <v>0.05</v>
      </c>
      <c r="M205" s="78">
        <v>149.88</v>
      </c>
      <c r="N205" s="77">
        <v>3</v>
      </c>
      <c r="O205" s="86">
        <v>0.06</v>
      </c>
      <c r="P205" s="79">
        <v>0</v>
      </c>
      <c r="Q205" s="80"/>
      <c r="R205" s="81">
        <v>7.5</v>
      </c>
      <c r="S205" s="18">
        <f t="shared" si="13"/>
        <v>1.9444444444444444</v>
      </c>
      <c r="T205" s="123">
        <v>1.9</v>
      </c>
      <c r="U205" s="82">
        <v>4</v>
      </c>
      <c r="V205" s="84" t="s">
        <v>14</v>
      </c>
      <c r="W205" s="84"/>
      <c r="X205" s="60" t="s">
        <v>599</v>
      </c>
      <c r="Y205" s="3" t="s">
        <v>34</v>
      </c>
      <c r="Z205" s="60" t="s">
        <v>13</v>
      </c>
      <c r="AA205" s="85"/>
      <c r="AB205" s="60"/>
      <c r="AC205" s="83" t="s">
        <v>558</v>
      </c>
      <c r="AE205" s="60"/>
      <c r="AF205" s="5">
        <f>POWER(10,11.8+1.5*T205)</f>
        <v>446683592150964.06</v>
      </c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</row>
    <row r="206" spans="1:55" s="57" customFormat="1" ht="11.25" x14ac:dyDescent="0.2">
      <c r="A206" s="4" t="s">
        <v>254</v>
      </c>
      <c r="B206" s="74">
        <f t="shared" si="12"/>
        <v>44698.124918981484</v>
      </c>
      <c r="C206" s="75">
        <v>2022</v>
      </c>
      <c r="D206" s="75">
        <v>5</v>
      </c>
      <c r="E206" s="75">
        <v>17</v>
      </c>
      <c r="F206" s="75">
        <v>2</v>
      </c>
      <c r="G206" s="75">
        <v>59</v>
      </c>
      <c r="H206" s="76">
        <v>53.4</v>
      </c>
      <c r="I206" s="77">
        <v>1</v>
      </c>
      <c r="J206" s="78">
        <v>61.44</v>
      </c>
      <c r="K206" s="77">
        <v>4.0999999999999996</v>
      </c>
      <c r="L206" s="86">
        <v>0.04</v>
      </c>
      <c r="M206" s="78">
        <v>147.85</v>
      </c>
      <c r="N206" s="77">
        <v>3.7</v>
      </c>
      <c r="O206" s="86">
        <v>7.0000000000000007E-2</v>
      </c>
      <c r="P206" s="79">
        <v>0</v>
      </c>
      <c r="Q206" s="80"/>
      <c r="R206" s="81">
        <v>7</v>
      </c>
      <c r="S206" s="18">
        <f t="shared" si="13"/>
        <v>1.6666666666666665</v>
      </c>
      <c r="T206" s="123">
        <v>1.7</v>
      </c>
      <c r="U206" s="82">
        <v>4</v>
      </c>
      <c r="V206" s="84" t="s">
        <v>14</v>
      </c>
      <c r="W206" s="84"/>
      <c r="X206" s="60" t="s">
        <v>10</v>
      </c>
      <c r="Y206" s="3" t="s">
        <v>34</v>
      </c>
      <c r="Z206" s="60" t="s">
        <v>13</v>
      </c>
      <c r="AA206" s="85"/>
      <c r="AB206" s="60"/>
      <c r="AC206" s="83"/>
      <c r="AE206" s="60"/>
      <c r="AF206" s="5">
        <f>POWER(10,11.8+1.5*T206)</f>
        <v>223872113856835.09</v>
      </c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</row>
    <row r="207" spans="1:55" s="57" customFormat="1" ht="11.25" x14ac:dyDescent="0.2">
      <c r="A207" s="4" t="s">
        <v>255</v>
      </c>
      <c r="B207" s="74">
        <f t="shared" si="12"/>
        <v>44698.275370370371</v>
      </c>
      <c r="C207" s="75">
        <v>2022</v>
      </c>
      <c r="D207" s="75">
        <v>5</v>
      </c>
      <c r="E207" s="75">
        <v>17</v>
      </c>
      <c r="F207" s="75">
        <v>6</v>
      </c>
      <c r="G207" s="75">
        <v>36</v>
      </c>
      <c r="H207" s="76">
        <v>32.700000000000003</v>
      </c>
      <c r="I207" s="77">
        <v>0.7</v>
      </c>
      <c r="J207" s="78">
        <v>62.09</v>
      </c>
      <c r="K207" s="77">
        <v>5.5</v>
      </c>
      <c r="L207" s="86">
        <v>0.05</v>
      </c>
      <c r="M207" s="78">
        <v>149.79</v>
      </c>
      <c r="N207" s="77">
        <v>4.0999999999999996</v>
      </c>
      <c r="O207" s="86">
        <v>0.08</v>
      </c>
      <c r="P207" s="79">
        <v>0</v>
      </c>
      <c r="Q207" s="80"/>
      <c r="R207" s="81">
        <v>6.9</v>
      </c>
      <c r="S207" s="18">
        <f t="shared" si="13"/>
        <v>1.6111111111111112</v>
      </c>
      <c r="T207" s="123">
        <v>1.6</v>
      </c>
      <c r="U207" s="82">
        <v>2</v>
      </c>
      <c r="V207" s="84" t="s">
        <v>14</v>
      </c>
      <c r="W207" s="84"/>
      <c r="X207" s="60" t="s">
        <v>48</v>
      </c>
      <c r="Y207" s="3" t="s">
        <v>34</v>
      </c>
      <c r="Z207" s="60" t="s">
        <v>13</v>
      </c>
      <c r="AA207" s="85"/>
      <c r="AB207" s="60"/>
      <c r="AC207" s="83"/>
      <c r="AE207" s="60"/>
      <c r="AF207" s="5">
        <f>POWER(10,11.8+1.5*T207)</f>
        <v>158489319246112.38</v>
      </c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</row>
    <row r="208" spans="1:55" s="57" customFormat="1" ht="11.25" x14ac:dyDescent="0.2">
      <c r="A208" s="4" t="s">
        <v>256</v>
      </c>
      <c r="B208" s="74">
        <f t="shared" si="12"/>
        <v>44698.840821759259</v>
      </c>
      <c r="C208" s="79">
        <v>2022</v>
      </c>
      <c r="D208" s="79">
        <v>5</v>
      </c>
      <c r="E208" s="79">
        <v>17</v>
      </c>
      <c r="F208" s="79">
        <v>20</v>
      </c>
      <c r="G208" s="79">
        <v>10</v>
      </c>
      <c r="H208" s="77">
        <v>47.3</v>
      </c>
      <c r="I208" s="77">
        <v>2</v>
      </c>
      <c r="J208" s="86">
        <v>58.82</v>
      </c>
      <c r="K208" s="77">
        <v>9.6999999999999993</v>
      </c>
      <c r="L208" s="86">
        <v>0.09</v>
      </c>
      <c r="M208" s="86">
        <v>150.74</v>
      </c>
      <c r="N208" s="77">
        <v>7.1</v>
      </c>
      <c r="O208" s="86">
        <v>0.12</v>
      </c>
      <c r="P208" s="79">
        <v>33</v>
      </c>
      <c r="Q208" s="83" t="s">
        <v>42</v>
      </c>
      <c r="R208" s="59">
        <v>7.3</v>
      </c>
      <c r="S208" s="18">
        <f t="shared" si="13"/>
        <v>1.8333333333333333</v>
      </c>
      <c r="T208" s="124">
        <v>1.8</v>
      </c>
      <c r="U208" s="82">
        <v>4</v>
      </c>
      <c r="V208" s="84" t="s">
        <v>14</v>
      </c>
      <c r="W208" s="82"/>
      <c r="X208" s="60"/>
      <c r="Y208" s="3" t="s">
        <v>34</v>
      </c>
      <c r="Z208" s="88"/>
      <c r="AA208" s="60"/>
      <c r="AB208" s="82">
        <v>1</v>
      </c>
      <c r="AC208" s="88"/>
      <c r="AE208" s="5">
        <f>POWER(10,11.8+1.5*T208)</f>
        <v>316227766016839.06</v>
      </c>
      <c r="AF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</row>
    <row r="209" spans="1:55" s="57" customFormat="1" ht="11.25" x14ac:dyDescent="0.2">
      <c r="A209" s="4" t="s">
        <v>257</v>
      </c>
      <c r="B209" s="74">
        <f t="shared" si="12"/>
        <v>44702.156157407408</v>
      </c>
      <c r="C209" s="75">
        <v>2022</v>
      </c>
      <c r="D209" s="75">
        <v>5</v>
      </c>
      <c r="E209" s="75">
        <v>21</v>
      </c>
      <c r="F209" s="75">
        <v>3</v>
      </c>
      <c r="G209" s="75">
        <v>44</v>
      </c>
      <c r="H209" s="76">
        <v>52.1</v>
      </c>
      <c r="I209" s="77">
        <v>0.1</v>
      </c>
      <c r="J209" s="78">
        <v>61.48</v>
      </c>
      <c r="K209" s="77">
        <v>4.9000000000000004</v>
      </c>
      <c r="L209" s="86">
        <v>0.04</v>
      </c>
      <c r="M209" s="78">
        <v>148.02000000000001</v>
      </c>
      <c r="N209" s="77">
        <v>3.5</v>
      </c>
      <c r="O209" s="86">
        <v>7.0000000000000007E-2</v>
      </c>
      <c r="P209" s="79">
        <v>0</v>
      </c>
      <c r="Q209" s="80"/>
      <c r="R209" s="81">
        <v>7.3</v>
      </c>
      <c r="S209" s="18">
        <f t="shared" si="13"/>
        <v>1.8333333333333333</v>
      </c>
      <c r="T209" s="123">
        <v>1.8</v>
      </c>
      <c r="U209" s="82">
        <v>3</v>
      </c>
      <c r="V209" s="84" t="s">
        <v>14</v>
      </c>
      <c r="W209" s="84"/>
      <c r="X209" s="60" t="s">
        <v>10</v>
      </c>
      <c r="Y209" s="3" t="s">
        <v>34</v>
      </c>
      <c r="Z209" s="60" t="s">
        <v>13</v>
      </c>
      <c r="AA209" s="85"/>
      <c r="AB209" s="60"/>
      <c r="AC209" s="83"/>
      <c r="AE209" s="60"/>
      <c r="AF209" s="5">
        <f>POWER(10,11.8+1.5*T209)</f>
        <v>316227766016839.06</v>
      </c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</row>
    <row r="210" spans="1:55" s="57" customFormat="1" ht="11.25" x14ac:dyDescent="0.2">
      <c r="A210" s="4" t="s">
        <v>258</v>
      </c>
      <c r="B210" s="74">
        <f t="shared" si="12"/>
        <v>44703.091249999998</v>
      </c>
      <c r="C210" s="75">
        <v>2022</v>
      </c>
      <c r="D210" s="75">
        <v>5</v>
      </c>
      <c r="E210" s="75">
        <v>22</v>
      </c>
      <c r="F210" s="75">
        <v>2</v>
      </c>
      <c r="G210" s="75">
        <v>11</v>
      </c>
      <c r="H210" s="76">
        <v>24.1</v>
      </c>
      <c r="I210" s="77">
        <v>1.9</v>
      </c>
      <c r="J210" s="78">
        <v>61.46</v>
      </c>
      <c r="K210" s="77">
        <v>8</v>
      </c>
      <c r="L210" s="86">
        <v>7.0000000000000007E-2</v>
      </c>
      <c r="M210" s="78">
        <v>147.84</v>
      </c>
      <c r="N210" s="77">
        <v>7.1</v>
      </c>
      <c r="O210" s="86">
        <v>0.13</v>
      </c>
      <c r="P210" s="79">
        <v>0</v>
      </c>
      <c r="Q210" s="80"/>
      <c r="R210" s="81">
        <v>7</v>
      </c>
      <c r="S210" s="18">
        <f t="shared" si="13"/>
        <v>1.6666666666666665</v>
      </c>
      <c r="T210" s="123">
        <v>1.7</v>
      </c>
      <c r="U210" s="82">
        <v>2</v>
      </c>
      <c r="V210" s="84" t="s">
        <v>14</v>
      </c>
      <c r="W210" s="84"/>
      <c r="X210" s="60" t="s">
        <v>9</v>
      </c>
      <c r="Y210" s="3" t="s">
        <v>34</v>
      </c>
      <c r="Z210" s="60" t="s">
        <v>13</v>
      </c>
      <c r="AA210" s="85"/>
      <c r="AB210" s="60"/>
      <c r="AC210" s="83"/>
      <c r="AE210" s="60"/>
      <c r="AF210" s="5">
        <f>POWER(10,11.8+1.5*T210)</f>
        <v>223872113856835.09</v>
      </c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</row>
    <row r="211" spans="1:55" s="57" customFormat="1" ht="11.25" x14ac:dyDescent="0.2">
      <c r="A211" s="4" t="s">
        <v>259</v>
      </c>
      <c r="B211" s="74">
        <f t="shared" si="12"/>
        <v>44703.240173611113</v>
      </c>
      <c r="C211" s="75">
        <v>2022</v>
      </c>
      <c r="D211" s="75">
        <v>5</v>
      </c>
      <c r="E211" s="75">
        <v>22</v>
      </c>
      <c r="F211" s="75">
        <v>5</v>
      </c>
      <c r="G211" s="75">
        <v>45</v>
      </c>
      <c r="H211" s="76">
        <v>51.8</v>
      </c>
      <c r="I211" s="77">
        <v>0.4</v>
      </c>
      <c r="J211" s="78">
        <v>61.98</v>
      </c>
      <c r="K211" s="77">
        <v>2.9</v>
      </c>
      <c r="L211" s="86">
        <v>0.03</v>
      </c>
      <c r="M211" s="78">
        <v>149.66999999999999</v>
      </c>
      <c r="N211" s="77">
        <v>2</v>
      </c>
      <c r="O211" s="86">
        <v>0.04</v>
      </c>
      <c r="P211" s="79">
        <v>0</v>
      </c>
      <c r="Q211" s="80"/>
      <c r="R211" s="81">
        <v>6.9</v>
      </c>
      <c r="S211" s="18">
        <f t="shared" si="13"/>
        <v>1.6111111111111112</v>
      </c>
      <c r="T211" s="123">
        <v>1.6</v>
      </c>
      <c r="U211" s="82">
        <v>4</v>
      </c>
      <c r="V211" s="84" t="s">
        <v>14</v>
      </c>
      <c r="W211" s="84"/>
      <c r="X211" s="60" t="s">
        <v>35</v>
      </c>
      <c r="Y211" s="3" t="s">
        <v>34</v>
      </c>
      <c r="Z211" s="60" t="s">
        <v>13</v>
      </c>
      <c r="AA211" s="85"/>
      <c r="AB211" s="60"/>
      <c r="AC211" s="83"/>
      <c r="AE211" s="60"/>
      <c r="AF211" s="5">
        <f>POWER(10,11.8+1.5*T211)</f>
        <v>158489319246112.38</v>
      </c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</row>
    <row r="212" spans="1:55" s="57" customFormat="1" ht="11.25" x14ac:dyDescent="0.2">
      <c r="A212" s="4" t="s">
        <v>260</v>
      </c>
      <c r="B212" s="74">
        <f t="shared" si="12"/>
        <v>44703.323194444441</v>
      </c>
      <c r="C212" s="75">
        <v>2022</v>
      </c>
      <c r="D212" s="75">
        <v>5</v>
      </c>
      <c r="E212" s="75">
        <v>22</v>
      </c>
      <c r="F212" s="75">
        <v>7</v>
      </c>
      <c r="G212" s="75">
        <v>45</v>
      </c>
      <c r="H212" s="76">
        <v>24.8</v>
      </c>
      <c r="I212" s="77">
        <v>0.3</v>
      </c>
      <c r="J212" s="78">
        <v>62.74</v>
      </c>
      <c r="K212" s="77">
        <v>2.8</v>
      </c>
      <c r="L212" s="86">
        <v>0.03</v>
      </c>
      <c r="M212" s="78">
        <v>149.79</v>
      </c>
      <c r="N212" s="77">
        <v>1.4</v>
      </c>
      <c r="O212" s="86">
        <v>0.03</v>
      </c>
      <c r="P212" s="79">
        <v>0</v>
      </c>
      <c r="Q212" s="80"/>
      <c r="R212" s="81">
        <v>7.1</v>
      </c>
      <c r="S212" s="18">
        <f t="shared" si="13"/>
        <v>1.7222222222222219</v>
      </c>
      <c r="T212" s="123">
        <v>1.7</v>
      </c>
      <c r="U212" s="82">
        <v>3</v>
      </c>
      <c r="V212" s="84" t="s">
        <v>14</v>
      </c>
      <c r="W212" s="84"/>
      <c r="X212" s="60" t="s">
        <v>599</v>
      </c>
      <c r="Y212" s="3" t="s">
        <v>34</v>
      </c>
      <c r="Z212" s="60" t="s">
        <v>13</v>
      </c>
      <c r="AA212" s="85"/>
      <c r="AB212" s="60"/>
      <c r="AC212" s="83" t="s">
        <v>559</v>
      </c>
      <c r="AE212" s="60"/>
      <c r="AF212" s="5">
        <f>POWER(10,11.8+1.5*T212)</f>
        <v>223872113856835.09</v>
      </c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</row>
    <row r="213" spans="1:55" s="57" customFormat="1" ht="11.25" x14ac:dyDescent="0.2">
      <c r="A213" s="4" t="s">
        <v>261</v>
      </c>
      <c r="B213" s="74">
        <f t="shared" ref="B213:B277" si="14">DATE(C213,D213,E213)+TIME(F213,G213,H213)</f>
        <v>44703.775752314818</v>
      </c>
      <c r="C213" s="110">
        <v>2022</v>
      </c>
      <c r="D213" s="110">
        <v>5</v>
      </c>
      <c r="E213" s="110">
        <v>22</v>
      </c>
      <c r="F213" s="110">
        <v>18</v>
      </c>
      <c r="G213" s="110">
        <v>37</v>
      </c>
      <c r="H213" s="111">
        <v>5.0999999999999996</v>
      </c>
      <c r="I213" s="111">
        <v>1.1000000000000001</v>
      </c>
      <c r="J213" s="112">
        <v>63.72</v>
      </c>
      <c r="K213" s="112"/>
      <c r="L213" s="112"/>
      <c r="M213" s="112">
        <v>145.28</v>
      </c>
      <c r="N213" s="112"/>
      <c r="O213" s="112"/>
      <c r="P213" s="110">
        <v>15</v>
      </c>
      <c r="Q213" s="113"/>
      <c r="R213" s="111">
        <v>7.5</v>
      </c>
      <c r="S213" s="18">
        <f t="shared" si="13"/>
        <v>1.9444444444444444</v>
      </c>
      <c r="T213" s="123">
        <v>1.9</v>
      </c>
      <c r="U213" s="115">
        <v>3</v>
      </c>
      <c r="V213" s="141" t="s">
        <v>43</v>
      </c>
      <c r="W213" s="20" t="s">
        <v>14</v>
      </c>
      <c r="X213" s="3"/>
      <c r="Y213" s="3" t="s">
        <v>34</v>
      </c>
      <c r="Z213" s="132"/>
      <c r="AA213" s="82"/>
      <c r="AB213" s="82"/>
      <c r="AC213" s="132"/>
      <c r="AE213" s="5">
        <f>POWER(10,11.8+1.5*T213)</f>
        <v>446683592150964.06</v>
      </c>
      <c r="AF213" s="60"/>
      <c r="AH213" s="133">
        <v>2022</v>
      </c>
      <c r="AI213" s="133">
        <v>5</v>
      </c>
      <c r="AJ213" s="133">
        <v>22</v>
      </c>
      <c r="AK213" s="133">
        <v>18</v>
      </c>
      <c r="AL213" s="133">
        <v>37</v>
      </c>
      <c r="AM213" s="134">
        <v>2.6</v>
      </c>
      <c r="AN213" s="134">
        <v>0.3</v>
      </c>
      <c r="AO213" s="135">
        <v>63.6</v>
      </c>
      <c r="AP213" s="134">
        <v>1.8</v>
      </c>
      <c r="AQ213" s="135">
        <v>0.02</v>
      </c>
      <c r="AR213" s="135">
        <v>144.97999999999999</v>
      </c>
      <c r="AS213" s="134">
        <v>1.7</v>
      </c>
      <c r="AT213" s="135">
        <v>0.03</v>
      </c>
      <c r="AU213" s="133">
        <v>33</v>
      </c>
      <c r="AV213" s="98" t="s">
        <v>42</v>
      </c>
      <c r="AW213" s="136">
        <v>7.5</v>
      </c>
      <c r="AX213" s="18"/>
      <c r="AY213" s="140"/>
      <c r="AZ213" s="137">
        <v>1.9</v>
      </c>
      <c r="BA213" s="138">
        <v>3</v>
      </c>
      <c r="BB213" s="20" t="s">
        <v>14</v>
      </c>
      <c r="BC213" s="139" t="s">
        <v>12</v>
      </c>
    </row>
    <row r="214" spans="1:55" s="57" customFormat="1" ht="11.25" x14ac:dyDescent="0.2">
      <c r="A214" s="4" t="s">
        <v>262</v>
      </c>
      <c r="B214" s="74">
        <f t="shared" si="14"/>
        <v>44705.215462962966</v>
      </c>
      <c r="C214" s="75">
        <v>2022</v>
      </c>
      <c r="D214" s="75">
        <v>5</v>
      </c>
      <c r="E214" s="75">
        <v>24</v>
      </c>
      <c r="F214" s="75">
        <v>5</v>
      </c>
      <c r="G214" s="75">
        <v>10</v>
      </c>
      <c r="H214" s="76">
        <v>16</v>
      </c>
      <c r="I214" s="77">
        <v>0.5</v>
      </c>
      <c r="J214" s="78">
        <v>61.49</v>
      </c>
      <c r="K214" s="77">
        <v>2.2000000000000002</v>
      </c>
      <c r="L214" s="86">
        <v>0.02</v>
      </c>
      <c r="M214" s="78">
        <v>147.97</v>
      </c>
      <c r="N214" s="77">
        <v>3.1</v>
      </c>
      <c r="O214" s="86">
        <v>0.06</v>
      </c>
      <c r="P214" s="79">
        <v>0</v>
      </c>
      <c r="Q214" s="80"/>
      <c r="R214" s="81">
        <v>7.5</v>
      </c>
      <c r="S214" s="18">
        <f t="shared" si="13"/>
        <v>1.9444444444444444</v>
      </c>
      <c r="T214" s="123">
        <v>1.9</v>
      </c>
      <c r="U214" s="82">
        <v>4</v>
      </c>
      <c r="V214" s="84" t="s">
        <v>14</v>
      </c>
      <c r="W214" s="84"/>
      <c r="X214" s="60" t="s">
        <v>10</v>
      </c>
      <c r="Y214" s="3" t="s">
        <v>34</v>
      </c>
      <c r="Z214" s="60" t="s">
        <v>13</v>
      </c>
      <c r="AA214" s="85"/>
      <c r="AB214" s="60"/>
      <c r="AC214" s="83"/>
      <c r="AE214" s="60"/>
      <c r="AF214" s="5">
        <f>POWER(10,11.8+1.5*T214)</f>
        <v>446683592150964.06</v>
      </c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</row>
    <row r="215" spans="1:55" s="57" customFormat="1" ht="11.25" x14ac:dyDescent="0.2">
      <c r="A215" s="4" t="s">
        <v>263</v>
      </c>
      <c r="B215" s="74">
        <f t="shared" si="14"/>
        <v>44705.624039351853</v>
      </c>
      <c r="C215" s="79">
        <v>2022</v>
      </c>
      <c r="D215" s="79">
        <v>5</v>
      </c>
      <c r="E215" s="79">
        <v>24</v>
      </c>
      <c r="F215" s="79">
        <v>14</v>
      </c>
      <c r="G215" s="79">
        <v>58</v>
      </c>
      <c r="H215" s="77">
        <v>37</v>
      </c>
      <c r="I215" s="77">
        <v>1.3</v>
      </c>
      <c r="J215" s="86">
        <v>59.69</v>
      </c>
      <c r="K215" s="77">
        <v>5.2</v>
      </c>
      <c r="L215" s="86">
        <v>0.05</v>
      </c>
      <c r="M215" s="86">
        <v>146.19999999999999</v>
      </c>
      <c r="N215" s="77">
        <v>5.6</v>
      </c>
      <c r="O215" s="86">
        <v>0.1</v>
      </c>
      <c r="P215" s="79">
        <v>10</v>
      </c>
      <c r="Q215" s="83" t="s">
        <v>42</v>
      </c>
      <c r="R215" s="59">
        <v>8.1999999999999993</v>
      </c>
      <c r="S215" s="18">
        <f t="shared" si="13"/>
        <v>2.333333333333333</v>
      </c>
      <c r="T215" s="124">
        <v>2.2999999999999998</v>
      </c>
      <c r="U215" s="82">
        <v>7</v>
      </c>
      <c r="V215" s="84" t="s">
        <v>14</v>
      </c>
      <c r="W215" s="82"/>
      <c r="X215" s="60"/>
      <c r="Y215" s="3" t="s">
        <v>34</v>
      </c>
      <c r="Z215" s="88"/>
      <c r="AA215" s="60"/>
      <c r="AB215" s="82">
        <v>2</v>
      </c>
      <c r="AC215" s="88"/>
      <c r="AE215" s="5">
        <f>POWER(10,11.8+1.5*T215)</f>
        <v>1778279410038929</v>
      </c>
      <c r="AF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</row>
    <row r="216" spans="1:55" s="57" customFormat="1" ht="11.25" x14ac:dyDescent="0.2">
      <c r="A216" s="4" t="s">
        <v>264</v>
      </c>
      <c r="B216" s="74">
        <f t="shared" si="14"/>
        <v>44707.231770833336</v>
      </c>
      <c r="C216" s="75">
        <v>2022</v>
      </c>
      <c r="D216" s="75">
        <v>5</v>
      </c>
      <c r="E216" s="75">
        <v>26</v>
      </c>
      <c r="F216" s="75">
        <v>5</v>
      </c>
      <c r="G216" s="75">
        <v>33</v>
      </c>
      <c r="H216" s="76">
        <v>45.8</v>
      </c>
      <c r="I216" s="77">
        <v>0.3</v>
      </c>
      <c r="J216" s="78">
        <v>62.08</v>
      </c>
      <c r="K216" s="77">
        <v>2.5</v>
      </c>
      <c r="L216" s="86">
        <v>0.02</v>
      </c>
      <c r="M216" s="78">
        <v>149.85</v>
      </c>
      <c r="N216" s="77">
        <v>1.8</v>
      </c>
      <c r="O216" s="86">
        <v>0.03</v>
      </c>
      <c r="P216" s="79">
        <v>0</v>
      </c>
      <c r="Q216" s="80"/>
      <c r="R216" s="81">
        <v>7</v>
      </c>
      <c r="S216" s="18">
        <f t="shared" si="13"/>
        <v>1.6666666666666665</v>
      </c>
      <c r="T216" s="123">
        <v>1.7</v>
      </c>
      <c r="U216" s="82">
        <v>4</v>
      </c>
      <c r="V216" s="84" t="s">
        <v>14</v>
      </c>
      <c r="W216" s="84"/>
      <c r="X216" s="60" t="s">
        <v>48</v>
      </c>
      <c r="Y216" s="3" t="s">
        <v>34</v>
      </c>
      <c r="Z216" s="60" t="s">
        <v>13</v>
      </c>
      <c r="AA216" s="85"/>
      <c r="AB216" s="60"/>
      <c r="AC216" s="83"/>
      <c r="AE216" s="60"/>
      <c r="AF216" s="5">
        <f>POWER(10,11.8+1.5*T216)</f>
        <v>223872113856835.09</v>
      </c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</row>
    <row r="217" spans="1:55" s="57" customFormat="1" ht="11.25" x14ac:dyDescent="0.2">
      <c r="A217" s="4" t="s">
        <v>265</v>
      </c>
      <c r="B217" s="74">
        <f t="shared" si="14"/>
        <v>44708.256840277776</v>
      </c>
      <c r="C217" s="75">
        <v>2022</v>
      </c>
      <c r="D217" s="75">
        <v>5</v>
      </c>
      <c r="E217" s="75">
        <v>27</v>
      </c>
      <c r="F217" s="75">
        <v>6</v>
      </c>
      <c r="G217" s="75">
        <v>9</v>
      </c>
      <c r="H217" s="76">
        <v>51.6</v>
      </c>
      <c r="I217" s="77">
        <v>0.5</v>
      </c>
      <c r="J217" s="78">
        <v>61.55</v>
      </c>
      <c r="K217" s="77">
        <v>1.9</v>
      </c>
      <c r="L217" s="86">
        <v>0.02</v>
      </c>
      <c r="M217" s="78">
        <v>147.94</v>
      </c>
      <c r="N217" s="77">
        <v>2.9</v>
      </c>
      <c r="O217" s="86">
        <v>0.05</v>
      </c>
      <c r="P217" s="79">
        <v>0</v>
      </c>
      <c r="Q217" s="80"/>
      <c r="R217" s="81">
        <v>6.9</v>
      </c>
      <c r="S217" s="18">
        <f t="shared" si="13"/>
        <v>1.6111111111111112</v>
      </c>
      <c r="T217" s="123">
        <v>1.6</v>
      </c>
      <c r="U217" s="82">
        <v>4</v>
      </c>
      <c r="V217" s="84" t="s">
        <v>14</v>
      </c>
      <c r="W217" s="84"/>
      <c r="X217" s="60" t="s">
        <v>10</v>
      </c>
      <c r="Y217" s="3" t="s">
        <v>34</v>
      </c>
      <c r="Z217" s="60" t="s">
        <v>13</v>
      </c>
      <c r="AA217" s="85"/>
      <c r="AB217" s="60"/>
      <c r="AC217" s="83"/>
      <c r="AE217" s="60"/>
      <c r="AF217" s="5">
        <f>POWER(10,11.8+1.5*T217)</f>
        <v>158489319246112.38</v>
      </c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</row>
    <row r="218" spans="1:55" s="57" customFormat="1" ht="11.25" x14ac:dyDescent="0.2">
      <c r="A218" s="4" t="s">
        <v>266</v>
      </c>
      <c r="B218" s="74">
        <f t="shared" si="14"/>
        <v>44709.249849537038</v>
      </c>
      <c r="C218" s="79">
        <v>2022</v>
      </c>
      <c r="D218" s="79">
        <v>5</v>
      </c>
      <c r="E218" s="79">
        <v>28</v>
      </c>
      <c r="F218" s="79">
        <v>5</v>
      </c>
      <c r="G218" s="79">
        <v>59</v>
      </c>
      <c r="H218" s="77">
        <v>47</v>
      </c>
      <c r="I218" s="77">
        <v>0.5</v>
      </c>
      <c r="J218" s="86">
        <v>61.21</v>
      </c>
      <c r="K218" s="77">
        <v>2.7</v>
      </c>
      <c r="L218" s="86">
        <v>0.02</v>
      </c>
      <c r="M218" s="86">
        <v>153.33000000000001</v>
      </c>
      <c r="N218" s="77">
        <v>3.3</v>
      </c>
      <c r="O218" s="86">
        <v>0.06</v>
      </c>
      <c r="P218" s="79">
        <v>20</v>
      </c>
      <c r="Q218" s="83">
        <v>8</v>
      </c>
      <c r="R218" s="59">
        <v>8.4</v>
      </c>
      <c r="S218" s="18">
        <f t="shared" si="13"/>
        <v>2.4444444444444446</v>
      </c>
      <c r="T218" s="124">
        <v>2.4</v>
      </c>
      <c r="U218" s="82">
        <v>8</v>
      </c>
      <c r="V218" s="84" t="s">
        <v>14</v>
      </c>
      <c r="W218" s="82"/>
      <c r="X218" s="60"/>
      <c r="Y218" s="3" t="s">
        <v>34</v>
      </c>
      <c r="Z218" s="88"/>
      <c r="AA218" s="60"/>
      <c r="AB218" s="82">
        <v>2</v>
      </c>
      <c r="AC218" s="88"/>
      <c r="AE218" s="5">
        <f>POWER(10,11.8+1.5*T218)</f>
        <v>2511886431509585.5</v>
      </c>
      <c r="AF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</row>
    <row r="219" spans="1:55" s="57" customFormat="1" ht="11.25" x14ac:dyDescent="0.2">
      <c r="A219" s="4" t="s">
        <v>267</v>
      </c>
      <c r="B219" s="74">
        <f t="shared" si="14"/>
        <v>44709.334849537037</v>
      </c>
      <c r="C219" s="75">
        <v>2022</v>
      </c>
      <c r="D219" s="75">
        <v>5</v>
      </c>
      <c r="E219" s="75">
        <v>28</v>
      </c>
      <c r="F219" s="75">
        <v>8</v>
      </c>
      <c r="G219" s="75">
        <v>2</v>
      </c>
      <c r="H219" s="76">
        <v>11.3</v>
      </c>
      <c r="I219" s="77">
        <v>0.2</v>
      </c>
      <c r="J219" s="78">
        <v>62.74</v>
      </c>
      <c r="K219" s="77">
        <v>2.2999999999999998</v>
      </c>
      <c r="L219" s="86">
        <v>0.02</v>
      </c>
      <c r="M219" s="78">
        <v>149.83000000000001</v>
      </c>
      <c r="N219" s="77">
        <v>1.2</v>
      </c>
      <c r="O219" s="86">
        <v>0.02</v>
      </c>
      <c r="P219" s="79">
        <v>0</v>
      </c>
      <c r="Q219" s="80"/>
      <c r="R219" s="81">
        <v>6.9</v>
      </c>
      <c r="S219" s="18">
        <f t="shared" si="13"/>
        <v>1.6111111111111112</v>
      </c>
      <c r="T219" s="123">
        <v>1.6</v>
      </c>
      <c r="U219" s="82">
        <v>4</v>
      </c>
      <c r="V219" s="84" t="s">
        <v>14</v>
      </c>
      <c r="W219" s="84"/>
      <c r="X219" s="60" t="s">
        <v>599</v>
      </c>
      <c r="Y219" s="3" t="s">
        <v>34</v>
      </c>
      <c r="Z219" s="60" t="s">
        <v>13</v>
      </c>
      <c r="AA219" s="85"/>
      <c r="AB219" s="60"/>
      <c r="AC219" s="83" t="s">
        <v>560</v>
      </c>
      <c r="AE219" s="60"/>
      <c r="AF219" s="5">
        <f>POWER(10,11.8+1.5*T219)</f>
        <v>158489319246112.38</v>
      </c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</row>
    <row r="220" spans="1:55" s="57" customFormat="1" ht="11.25" x14ac:dyDescent="0.2">
      <c r="A220" s="4" t="s">
        <v>268</v>
      </c>
      <c r="B220" s="74">
        <f t="shared" si="14"/>
        <v>44709.434930555559</v>
      </c>
      <c r="C220" s="79">
        <v>2022</v>
      </c>
      <c r="D220" s="79">
        <v>5</v>
      </c>
      <c r="E220" s="79">
        <v>28</v>
      </c>
      <c r="F220" s="79">
        <v>10</v>
      </c>
      <c r="G220" s="79">
        <v>26</v>
      </c>
      <c r="H220" s="77">
        <v>18.100000000000001</v>
      </c>
      <c r="I220" s="77">
        <v>0.5</v>
      </c>
      <c r="J220" s="86">
        <v>67.540000000000006</v>
      </c>
      <c r="K220" s="77">
        <v>1.8</v>
      </c>
      <c r="L220" s="86">
        <v>0.02</v>
      </c>
      <c r="M220" s="86">
        <v>-173.11</v>
      </c>
      <c r="N220" s="77">
        <v>1.7</v>
      </c>
      <c r="O220" s="86">
        <v>0.04</v>
      </c>
      <c r="P220" s="79">
        <v>33</v>
      </c>
      <c r="Q220" s="83" t="s">
        <v>42</v>
      </c>
      <c r="R220" s="59">
        <v>8.5</v>
      </c>
      <c r="S220" s="18">
        <f t="shared" si="13"/>
        <v>2.5</v>
      </c>
      <c r="T220" s="124">
        <v>2.5</v>
      </c>
      <c r="U220" s="82">
        <v>2</v>
      </c>
      <c r="V220" s="84" t="s">
        <v>14</v>
      </c>
      <c r="W220" s="82"/>
      <c r="X220" s="60"/>
      <c r="Y220" s="3" t="s">
        <v>34</v>
      </c>
      <c r="Z220" s="88"/>
      <c r="AA220" s="60"/>
      <c r="AB220" s="82">
        <v>5</v>
      </c>
      <c r="AC220" s="88"/>
      <c r="AE220" s="5">
        <f>POWER(10,11.8+1.5*T220)</f>
        <v>3548133892335782</v>
      </c>
      <c r="AF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</row>
    <row r="221" spans="1:55" s="57" customFormat="1" ht="11.25" x14ac:dyDescent="0.2">
      <c r="A221" s="4" t="s">
        <v>269</v>
      </c>
      <c r="B221" s="74">
        <f t="shared" si="14"/>
        <v>44709.844756944447</v>
      </c>
      <c r="C221" s="79">
        <v>2022</v>
      </c>
      <c r="D221" s="79">
        <v>5</v>
      </c>
      <c r="E221" s="79">
        <v>28</v>
      </c>
      <c r="F221" s="79">
        <v>20</v>
      </c>
      <c r="G221" s="79">
        <v>16</v>
      </c>
      <c r="H221" s="77">
        <v>27.7</v>
      </c>
      <c r="I221" s="77">
        <v>0.8</v>
      </c>
      <c r="J221" s="86">
        <v>64.92</v>
      </c>
      <c r="K221" s="77">
        <v>4.2</v>
      </c>
      <c r="L221" s="86">
        <v>0.04</v>
      </c>
      <c r="M221" s="86">
        <v>-171.83</v>
      </c>
      <c r="N221" s="77">
        <v>4.0999999999999996</v>
      </c>
      <c r="O221" s="86">
        <v>0.09</v>
      </c>
      <c r="P221" s="79">
        <v>24</v>
      </c>
      <c r="Q221" s="83">
        <v>9</v>
      </c>
      <c r="R221" s="59">
        <v>10.6</v>
      </c>
      <c r="S221" s="18">
        <f t="shared" si="13"/>
        <v>3.6666666666666665</v>
      </c>
      <c r="T221" s="124">
        <v>3.7</v>
      </c>
      <c r="U221" s="82">
        <v>4</v>
      </c>
      <c r="V221" s="84" t="s">
        <v>14</v>
      </c>
      <c r="W221" s="82"/>
      <c r="X221" s="60"/>
      <c r="Y221" s="3" t="s">
        <v>34</v>
      </c>
      <c r="Z221" s="88"/>
      <c r="AA221" s="60"/>
      <c r="AB221" s="82">
        <v>6</v>
      </c>
      <c r="AC221" s="88"/>
      <c r="AE221" s="5">
        <f>POWER(10,11.8+1.5*T221)</f>
        <v>2.2387211385683504E+17</v>
      </c>
      <c r="AF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</row>
    <row r="222" spans="1:55" s="57" customFormat="1" ht="11.25" x14ac:dyDescent="0.2">
      <c r="A222" s="4" t="s">
        <v>270</v>
      </c>
      <c r="B222" s="74">
        <f t="shared" si="14"/>
        <v>44710.222349537034</v>
      </c>
      <c r="C222" s="75">
        <v>2022</v>
      </c>
      <c r="D222" s="75">
        <v>5</v>
      </c>
      <c r="E222" s="75">
        <v>29</v>
      </c>
      <c r="F222" s="75">
        <v>5</v>
      </c>
      <c r="G222" s="75">
        <v>20</v>
      </c>
      <c r="H222" s="76">
        <v>11.7</v>
      </c>
      <c r="I222" s="77">
        <v>0.8</v>
      </c>
      <c r="J222" s="78">
        <v>63.03</v>
      </c>
      <c r="K222" s="77">
        <v>2.5</v>
      </c>
      <c r="L222" s="86">
        <v>0.02</v>
      </c>
      <c r="M222" s="78">
        <v>147.86000000000001</v>
      </c>
      <c r="N222" s="77">
        <v>2.7</v>
      </c>
      <c r="O222" s="86">
        <v>0.05</v>
      </c>
      <c r="P222" s="79">
        <v>0</v>
      </c>
      <c r="Q222" s="80"/>
      <c r="R222" s="81">
        <v>6.9</v>
      </c>
      <c r="S222" s="18">
        <f t="shared" si="13"/>
        <v>1.6111111111111112</v>
      </c>
      <c r="T222" s="123">
        <v>1.6</v>
      </c>
      <c r="U222" s="82">
        <v>3</v>
      </c>
      <c r="V222" s="84" t="s">
        <v>14</v>
      </c>
      <c r="W222" s="84"/>
      <c r="X222" s="60" t="s">
        <v>581</v>
      </c>
      <c r="Y222" s="3" t="s">
        <v>34</v>
      </c>
      <c r="Z222" s="60" t="s">
        <v>13</v>
      </c>
      <c r="AA222" s="85"/>
      <c r="AB222" s="60"/>
      <c r="AC222" s="83" t="s">
        <v>556</v>
      </c>
      <c r="AE222" s="60"/>
      <c r="AF222" s="5">
        <f>POWER(10,11.8+1.5*T222)</f>
        <v>158489319246112.38</v>
      </c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</row>
    <row r="223" spans="1:55" s="57" customFormat="1" ht="11.25" x14ac:dyDescent="0.2">
      <c r="A223" s="4" t="s">
        <v>271</v>
      </c>
      <c r="B223" s="74">
        <f t="shared" si="14"/>
        <v>44711.136805555558</v>
      </c>
      <c r="C223" s="75">
        <v>2022</v>
      </c>
      <c r="D223" s="75">
        <v>5</v>
      </c>
      <c r="E223" s="75">
        <v>30</v>
      </c>
      <c r="F223" s="75">
        <v>3</v>
      </c>
      <c r="G223" s="75">
        <v>17</v>
      </c>
      <c r="H223" s="76">
        <v>0.6</v>
      </c>
      <c r="I223" s="77">
        <v>0.6</v>
      </c>
      <c r="J223" s="78">
        <v>61.56</v>
      </c>
      <c r="K223" s="77">
        <v>2.7</v>
      </c>
      <c r="L223" s="86">
        <v>0.02</v>
      </c>
      <c r="M223" s="78">
        <v>147.99</v>
      </c>
      <c r="N223" s="77">
        <v>3.5</v>
      </c>
      <c r="O223" s="86">
        <v>7.0000000000000007E-2</v>
      </c>
      <c r="P223" s="79">
        <v>0</v>
      </c>
      <c r="Q223" s="80"/>
      <c r="R223" s="81">
        <v>6.9</v>
      </c>
      <c r="S223" s="18">
        <f t="shared" si="13"/>
        <v>1.6111111111111112</v>
      </c>
      <c r="T223" s="123">
        <v>1.6</v>
      </c>
      <c r="U223" s="82">
        <v>4</v>
      </c>
      <c r="V223" s="84" t="s">
        <v>14</v>
      </c>
      <c r="W223" s="84"/>
      <c r="X223" s="60" t="s">
        <v>10</v>
      </c>
      <c r="Y223" s="3" t="s">
        <v>34</v>
      </c>
      <c r="Z223" s="60" t="s">
        <v>13</v>
      </c>
      <c r="AA223" s="85"/>
      <c r="AB223" s="60"/>
      <c r="AC223" s="83"/>
      <c r="AE223" s="60"/>
      <c r="AF223" s="5">
        <f>POWER(10,11.8+1.5*T223)</f>
        <v>158489319246112.38</v>
      </c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</row>
    <row r="224" spans="1:55" s="57" customFormat="1" ht="11.25" x14ac:dyDescent="0.2">
      <c r="A224" s="4" t="s">
        <v>272</v>
      </c>
      <c r="B224" s="74">
        <f t="shared" si="14"/>
        <v>44712.143043981479</v>
      </c>
      <c r="C224" s="75">
        <v>2022</v>
      </c>
      <c r="D224" s="75">
        <v>5</v>
      </c>
      <c r="E224" s="75">
        <v>31</v>
      </c>
      <c r="F224" s="75">
        <v>3</v>
      </c>
      <c r="G224" s="75">
        <v>25</v>
      </c>
      <c r="H224" s="76">
        <v>59.5</v>
      </c>
      <c r="I224" s="77">
        <v>0.5</v>
      </c>
      <c r="J224" s="78">
        <v>63.07</v>
      </c>
      <c r="K224" s="77">
        <v>1.6</v>
      </c>
      <c r="L224" s="86">
        <v>0.01</v>
      </c>
      <c r="M224" s="78">
        <v>147.68</v>
      </c>
      <c r="N224" s="77">
        <v>1.8</v>
      </c>
      <c r="O224" s="86">
        <v>0.04</v>
      </c>
      <c r="P224" s="79">
        <v>0</v>
      </c>
      <c r="Q224" s="80"/>
      <c r="R224" s="81">
        <v>7.2</v>
      </c>
      <c r="S224" s="18">
        <f t="shared" si="13"/>
        <v>1.7777777777777779</v>
      </c>
      <c r="T224" s="123">
        <v>1.8</v>
      </c>
      <c r="U224" s="82">
        <v>3</v>
      </c>
      <c r="V224" s="84" t="s">
        <v>14</v>
      </c>
      <c r="W224" s="84"/>
      <c r="X224" s="60" t="s">
        <v>592</v>
      </c>
      <c r="Y224" s="3" t="s">
        <v>34</v>
      </c>
      <c r="Z224" s="60" t="s">
        <v>13</v>
      </c>
      <c r="AA224" s="85"/>
      <c r="AB224" s="60"/>
      <c r="AC224" s="83" t="s">
        <v>532</v>
      </c>
      <c r="AE224" s="60"/>
      <c r="AF224" s="5">
        <f>POWER(10,11.8+1.5*T224)</f>
        <v>316227766016839.06</v>
      </c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</row>
    <row r="225" spans="1:55" s="57" customFormat="1" ht="11.25" x14ac:dyDescent="0.2">
      <c r="A225" s="4" t="s">
        <v>273</v>
      </c>
      <c r="B225" s="74">
        <f t="shared" si="14"/>
        <v>44714.256956018522</v>
      </c>
      <c r="C225" s="79">
        <v>2022</v>
      </c>
      <c r="D225" s="79">
        <v>6</v>
      </c>
      <c r="E225" s="79">
        <v>2</v>
      </c>
      <c r="F225" s="79">
        <v>6</v>
      </c>
      <c r="G225" s="79">
        <v>10</v>
      </c>
      <c r="H225" s="77">
        <v>1.8</v>
      </c>
      <c r="I225" s="77">
        <v>0.5</v>
      </c>
      <c r="J225" s="86">
        <v>62.01</v>
      </c>
      <c r="K225" s="77">
        <v>2.6</v>
      </c>
      <c r="L225" s="86">
        <v>0.02</v>
      </c>
      <c r="M225" s="86">
        <v>150.44</v>
      </c>
      <c r="N225" s="77">
        <v>3.6</v>
      </c>
      <c r="O225" s="86">
        <v>7.0000000000000007E-2</v>
      </c>
      <c r="P225" s="79">
        <v>0</v>
      </c>
      <c r="Q225" s="83" t="s">
        <v>42</v>
      </c>
      <c r="R225" s="59">
        <v>7.6</v>
      </c>
      <c r="S225" s="18">
        <f t="shared" si="13"/>
        <v>1.9999999999999998</v>
      </c>
      <c r="T225" s="124">
        <v>2</v>
      </c>
      <c r="U225" s="82">
        <v>5</v>
      </c>
      <c r="V225" s="84" t="s">
        <v>14</v>
      </c>
      <c r="W225" s="82"/>
      <c r="X225" s="60"/>
      <c r="Y225" s="3" t="s">
        <v>34</v>
      </c>
      <c r="Z225" s="88"/>
      <c r="AA225" s="60"/>
      <c r="AB225" s="82">
        <v>2</v>
      </c>
      <c r="AC225" s="88"/>
      <c r="AE225" s="5">
        <f>POWER(10,11.8+1.5*T225)</f>
        <v>630957344480198.25</v>
      </c>
      <c r="AF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</row>
    <row r="226" spans="1:55" s="57" customFormat="1" ht="11.25" x14ac:dyDescent="0.2">
      <c r="A226" s="4" t="s">
        <v>274</v>
      </c>
      <c r="B226" s="74">
        <f t="shared" si="14"/>
        <v>44714.346770833334</v>
      </c>
      <c r="C226" s="75">
        <v>2022</v>
      </c>
      <c r="D226" s="75">
        <v>6</v>
      </c>
      <c r="E226" s="75">
        <v>2</v>
      </c>
      <c r="F226" s="75">
        <v>8</v>
      </c>
      <c r="G226" s="75">
        <v>19</v>
      </c>
      <c r="H226" s="76">
        <v>21.6</v>
      </c>
      <c r="I226" s="77">
        <v>0.6</v>
      </c>
      <c r="J226" s="78">
        <v>61.55</v>
      </c>
      <c r="K226" s="77">
        <v>2.1</v>
      </c>
      <c r="L226" s="86">
        <v>0.02</v>
      </c>
      <c r="M226" s="78">
        <v>148.19999999999999</v>
      </c>
      <c r="N226" s="77">
        <v>4</v>
      </c>
      <c r="O226" s="86">
        <v>0.08</v>
      </c>
      <c r="P226" s="79">
        <v>0</v>
      </c>
      <c r="Q226" s="80"/>
      <c r="R226" s="81">
        <v>7.3</v>
      </c>
      <c r="S226" s="18">
        <f t="shared" si="13"/>
        <v>1.8333333333333333</v>
      </c>
      <c r="T226" s="123">
        <v>1.8</v>
      </c>
      <c r="U226" s="82">
        <v>4</v>
      </c>
      <c r="V226" s="84" t="s">
        <v>14</v>
      </c>
      <c r="W226" s="84"/>
      <c r="X226" s="60" t="s">
        <v>10</v>
      </c>
      <c r="Y226" s="3" t="s">
        <v>34</v>
      </c>
      <c r="Z226" s="60" t="s">
        <v>13</v>
      </c>
      <c r="AA226" s="85"/>
      <c r="AB226" s="60"/>
      <c r="AC226" s="83"/>
      <c r="AE226" s="60"/>
      <c r="AF226" s="5">
        <f>POWER(10,11.8+1.5*T226)</f>
        <v>316227766016839.06</v>
      </c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</row>
    <row r="227" spans="1:55" s="57" customFormat="1" ht="11.25" x14ac:dyDescent="0.2">
      <c r="A227" s="4" t="s">
        <v>275</v>
      </c>
      <c r="B227" s="74">
        <f t="shared" si="14"/>
        <v>44716.428946759261</v>
      </c>
      <c r="C227" s="79">
        <v>2022</v>
      </c>
      <c r="D227" s="79">
        <v>6</v>
      </c>
      <c r="E227" s="79">
        <v>4</v>
      </c>
      <c r="F227" s="79">
        <v>10</v>
      </c>
      <c r="G227" s="79">
        <v>17</v>
      </c>
      <c r="H227" s="77">
        <v>41.1</v>
      </c>
      <c r="I227" s="77">
        <v>1.4</v>
      </c>
      <c r="J227" s="86">
        <v>60.16</v>
      </c>
      <c r="K227" s="77">
        <v>4.5999999999999996</v>
      </c>
      <c r="L227" s="86">
        <v>0.04</v>
      </c>
      <c r="M227" s="86">
        <v>152.63999999999999</v>
      </c>
      <c r="N227" s="77">
        <v>8.6</v>
      </c>
      <c r="O227" s="86">
        <v>0.16</v>
      </c>
      <c r="P227" s="79">
        <v>33</v>
      </c>
      <c r="Q227" s="83" t="s">
        <v>42</v>
      </c>
      <c r="R227" s="59">
        <v>6.9</v>
      </c>
      <c r="S227" s="18">
        <f t="shared" si="13"/>
        <v>1.6111111111111112</v>
      </c>
      <c r="T227" s="124">
        <v>1.6</v>
      </c>
      <c r="U227" s="82">
        <v>4</v>
      </c>
      <c r="V227" s="84" t="s">
        <v>14</v>
      </c>
      <c r="W227" s="82"/>
      <c r="X227" s="60"/>
      <c r="Y227" s="3" t="s">
        <v>34</v>
      </c>
      <c r="Z227" s="88"/>
      <c r="AA227" s="60"/>
      <c r="AB227" s="82">
        <v>2</v>
      </c>
      <c r="AC227" s="88"/>
      <c r="AE227" s="5">
        <f>POWER(10,11.8+1.5*T227)</f>
        <v>158489319246112.38</v>
      </c>
      <c r="AF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</row>
    <row r="228" spans="1:55" s="57" customFormat="1" ht="11.25" x14ac:dyDescent="0.2">
      <c r="A228" s="4" t="s">
        <v>276</v>
      </c>
      <c r="B228" s="74">
        <f t="shared" si="14"/>
        <v>44716.883981481478</v>
      </c>
      <c r="C228" s="75">
        <v>2022</v>
      </c>
      <c r="D228" s="75">
        <v>6</v>
      </c>
      <c r="E228" s="75">
        <v>4</v>
      </c>
      <c r="F228" s="75">
        <v>21</v>
      </c>
      <c r="G228" s="75">
        <v>12</v>
      </c>
      <c r="H228" s="76">
        <v>56.5</v>
      </c>
      <c r="I228" s="77">
        <v>1.2</v>
      </c>
      <c r="J228" s="78">
        <v>62.32</v>
      </c>
      <c r="K228" s="77">
        <v>3.9</v>
      </c>
      <c r="L228" s="86">
        <v>0.04</v>
      </c>
      <c r="M228" s="78">
        <v>147.93</v>
      </c>
      <c r="N228" s="77">
        <v>5.2</v>
      </c>
      <c r="O228" s="86">
        <v>0.1</v>
      </c>
      <c r="P228" s="79">
        <v>0</v>
      </c>
      <c r="Q228" s="80"/>
      <c r="R228" s="81">
        <v>7.2</v>
      </c>
      <c r="S228" s="18">
        <f t="shared" si="13"/>
        <v>1.7777777777777779</v>
      </c>
      <c r="T228" s="123">
        <v>1.8</v>
      </c>
      <c r="U228" s="82">
        <v>2</v>
      </c>
      <c r="V228" s="84" t="s">
        <v>14</v>
      </c>
      <c r="W228" s="84"/>
      <c r="X228" s="60" t="s">
        <v>586</v>
      </c>
      <c r="Y228" s="3" t="s">
        <v>34</v>
      </c>
      <c r="Z228" s="60" t="s">
        <v>13</v>
      </c>
      <c r="AA228" s="85"/>
      <c r="AB228" s="60"/>
      <c r="AC228" s="83" t="s">
        <v>553</v>
      </c>
      <c r="AE228" s="60"/>
      <c r="AF228" s="5">
        <f>POWER(10,11.8+1.5*T228)</f>
        <v>316227766016839.06</v>
      </c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</row>
    <row r="229" spans="1:55" s="57" customFormat="1" ht="11.25" x14ac:dyDescent="0.2">
      <c r="A229" s="4" t="s">
        <v>277</v>
      </c>
      <c r="B229" s="74">
        <f t="shared" si="14"/>
        <v>44717.31894675926</v>
      </c>
      <c r="C229" s="75">
        <v>2022</v>
      </c>
      <c r="D229" s="75">
        <v>6</v>
      </c>
      <c r="E229" s="75">
        <v>5</v>
      </c>
      <c r="F229" s="75">
        <v>7</v>
      </c>
      <c r="G229" s="75">
        <v>39</v>
      </c>
      <c r="H229" s="76">
        <v>17.399999999999999</v>
      </c>
      <c r="I229" s="77">
        <v>0.5</v>
      </c>
      <c r="J229" s="78">
        <v>61.58</v>
      </c>
      <c r="K229" s="77">
        <v>1.8</v>
      </c>
      <c r="L229" s="86">
        <v>0.02</v>
      </c>
      <c r="M229" s="78">
        <v>148.16999999999999</v>
      </c>
      <c r="N229" s="77">
        <v>3.4</v>
      </c>
      <c r="O229" s="86">
        <v>0.06</v>
      </c>
      <c r="P229" s="79">
        <v>0</v>
      </c>
      <c r="Q229" s="80"/>
      <c r="R229" s="81">
        <v>6.9</v>
      </c>
      <c r="S229" s="18">
        <f t="shared" si="13"/>
        <v>1.6111111111111112</v>
      </c>
      <c r="T229" s="123">
        <v>1.6</v>
      </c>
      <c r="U229" s="82">
        <v>4</v>
      </c>
      <c r="V229" s="84" t="s">
        <v>14</v>
      </c>
      <c r="W229" s="84"/>
      <c r="X229" s="60" t="s">
        <v>10</v>
      </c>
      <c r="Y229" s="3" t="s">
        <v>34</v>
      </c>
      <c r="Z229" s="60" t="s">
        <v>13</v>
      </c>
      <c r="AA229" s="85"/>
      <c r="AB229" s="60"/>
      <c r="AC229" s="83"/>
      <c r="AE229" s="60"/>
      <c r="AF229" s="5">
        <f>POWER(10,11.8+1.5*T229)</f>
        <v>158489319246112.38</v>
      </c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</row>
    <row r="230" spans="1:55" s="57" customFormat="1" ht="11.25" x14ac:dyDescent="0.2">
      <c r="A230" s="4" t="s">
        <v>278</v>
      </c>
      <c r="B230" s="74">
        <f t="shared" si="14"/>
        <v>44718.253437500003</v>
      </c>
      <c r="C230" s="75">
        <v>2022</v>
      </c>
      <c r="D230" s="75">
        <v>6</v>
      </c>
      <c r="E230" s="75">
        <v>6</v>
      </c>
      <c r="F230" s="75">
        <v>6</v>
      </c>
      <c r="G230" s="75">
        <v>4</v>
      </c>
      <c r="H230" s="76">
        <v>57.8</v>
      </c>
      <c r="I230" s="77">
        <v>0.2</v>
      </c>
      <c r="J230" s="78">
        <v>61.99</v>
      </c>
      <c r="K230" s="77">
        <v>1.3</v>
      </c>
      <c r="L230" s="86">
        <v>0.01</v>
      </c>
      <c r="M230" s="78">
        <v>149.58000000000001</v>
      </c>
      <c r="N230" s="77">
        <v>0.9</v>
      </c>
      <c r="O230" s="86">
        <v>0.02</v>
      </c>
      <c r="P230" s="79">
        <v>0</v>
      </c>
      <c r="Q230" s="80"/>
      <c r="R230" s="81">
        <v>6.9</v>
      </c>
      <c r="S230" s="18">
        <f t="shared" si="13"/>
        <v>1.6111111111111112</v>
      </c>
      <c r="T230" s="123">
        <v>1.6</v>
      </c>
      <c r="U230" s="82">
        <v>2</v>
      </c>
      <c r="V230" s="84" t="s">
        <v>14</v>
      </c>
      <c r="W230" s="84"/>
      <c r="X230" s="60" t="s">
        <v>35</v>
      </c>
      <c r="Y230" s="3" t="s">
        <v>34</v>
      </c>
      <c r="Z230" s="60" t="s">
        <v>13</v>
      </c>
      <c r="AA230" s="85"/>
      <c r="AB230" s="60"/>
      <c r="AC230" s="83"/>
      <c r="AE230" s="60"/>
      <c r="AF230" s="5">
        <f>POWER(10,11.8+1.5*T230)</f>
        <v>158489319246112.38</v>
      </c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</row>
    <row r="231" spans="1:55" s="57" customFormat="1" ht="11.25" x14ac:dyDescent="0.2">
      <c r="A231" s="4" t="s">
        <v>279</v>
      </c>
      <c r="B231" s="74">
        <f t="shared" si="14"/>
        <v>44718.394675925927</v>
      </c>
      <c r="C231" s="79">
        <v>2022</v>
      </c>
      <c r="D231" s="79">
        <v>6</v>
      </c>
      <c r="E231" s="79">
        <v>6</v>
      </c>
      <c r="F231" s="79">
        <v>9</v>
      </c>
      <c r="G231" s="79">
        <v>28</v>
      </c>
      <c r="H231" s="77">
        <v>20.3</v>
      </c>
      <c r="I231" s="77">
        <v>0.1</v>
      </c>
      <c r="J231" s="86">
        <v>65.42</v>
      </c>
      <c r="K231" s="77">
        <v>0.2</v>
      </c>
      <c r="L231" s="86">
        <v>0</v>
      </c>
      <c r="M231" s="86">
        <v>-173.23</v>
      </c>
      <c r="N231" s="77">
        <v>0.2</v>
      </c>
      <c r="O231" s="86">
        <v>0</v>
      </c>
      <c r="P231" s="79">
        <v>0</v>
      </c>
      <c r="Q231" s="83" t="s">
        <v>42</v>
      </c>
      <c r="R231" s="59">
        <v>9.9</v>
      </c>
      <c r="S231" s="18">
        <f t="shared" si="13"/>
        <v>3.2777777777777777</v>
      </c>
      <c r="T231" s="124">
        <v>3.3</v>
      </c>
      <c r="U231" s="82">
        <v>3</v>
      </c>
      <c r="V231" s="84" t="s">
        <v>14</v>
      </c>
      <c r="W231" s="82"/>
      <c r="X231" s="60"/>
      <c r="Y231" s="3" t="s">
        <v>34</v>
      </c>
      <c r="Z231" s="88"/>
      <c r="AA231" s="60"/>
      <c r="AB231" s="82">
        <v>4</v>
      </c>
      <c r="AC231" s="88"/>
      <c r="AE231" s="5">
        <f>POWER(10,11.8+1.5*T231)</f>
        <v>5.6234132519035104E+16</v>
      </c>
      <c r="AF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</row>
    <row r="232" spans="1:55" s="57" customFormat="1" ht="11.25" x14ac:dyDescent="0.2">
      <c r="A232" s="4" t="s">
        <v>280</v>
      </c>
      <c r="B232" s="74">
        <f t="shared" si="14"/>
        <v>44719.054108796299</v>
      </c>
      <c r="C232" s="79">
        <v>2022</v>
      </c>
      <c r="D232" s="79">
        <v>6</v>
      </c>
      <c r="E232" s="79">
        <v>7</v>
      </c>
      <c r="F232" s="79">
        <v>1</v>
      </c>
      <c r="G232" s="79">
        <v>17</v>
      </c>
      <c r="H232" s="77">
        <v>55.9</v>
      </c>
      <c r="I232" s="77">
        <v>0.7</v>
      </c>
      <c r="J232" s="86">
        <v>62.59</v>
      </c>
      <c r="K232" s="77">
        <v>2.6</v>
      </c>
      <c r="L232" s="86">
        <v>0.02</v>
      </c>
      <c r="M232" s="86">
        <v>152.88999999999999</v>
      </c>
      <c r="N232" s="77">
        <v>5.2</v>
      </c>
      <c r="O232" s="86">
        <v>0.1</v>
      </c>
      <c r="P232" s="79">
        <v>33</v>
      </c>
      <c r="Q232" s="83" t="s">
        <v>42</v>
      </c>
      <c r="R232" s="59">
        <v>7.4</v>
      </c>
      <c r="S232" s="18">
        <f t="shared" si="13"/>
        <v>1.8888888888888891</v>
      </c>
      <c r="T232" s="124">
        <v>1.9</v>
      </c>
      <c r="U232" s="82">
        <v>3</v>
      </c>
      <c r="V232" s="84" t="s">
        <v>14</v>
      </c>
      <c r="W232" s="82"/>
      <c r="X232" s="60"/>
      <c r="Y232" s="3" t="s">
        <v>34</v>
      </c>
      <c r="Z232" s="88"/>
      <c r="AA232" s="60"/>
      <c r="AB232" s="82">
        <v>2</v>
      </c>
      <c r="AC232" s="88"/>
      <c r="AE232" s="5">
        <f>POWER(10,11.8+1.5*T232)</f>
        <v>446683592150964.06</v>
      </c>
      <c r="AF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</row>
    <row r="233" spans="1:55" s="57" customFormat="1" ht="11.25" x14ac:dyDescent="0.2">
      <c r="A233" s="4" t="s">
        <v>281</v>
      </c>
      <c r="B233" s="74">
        <f t="shared" si="14"/>
        <v>44721.117199074077</v>
      </c>
      <c r="C233" s="79">
        <v>2022</v>
      </c>
      <c r="D233" s="79">
        <v>6</v>
      </c>
      <c r="E233" s="79">
        <v>9</v>
      </c>
      <c r="F233" s="79">
        <v>2</v>
      </c>
      <c r="G233" s="79">
        <v>48</v>
      </c>
      <c r="H233" s="77">
        <v>46.8</v>
      </c>
      <c r="I233" s="77">
        <v>1</v>
      </c>
      <c r="J233" s="86">
        <v>58.5</v>
      </c>
      <c r="K233" s="77">
        <v>4.4000000000000004</v>
      </c>
      <c r="L233" s="86">
        <v>0.04</v>
      </c>
      <c r="M233" s="86">
        <v>147.47999999999999</v>
      </c>
      <c r="N233" s="77">
        <v>4.8</v>
      </c>
      <c r="O233" s="86">
        <v>0.08</v>
      </c>
      <c r="P233" s="79">
        <v>10</v>
      </c>
      <c r="Q233" s="83" t="s">
        <v>42</v>
      </c>
      <c r="R233" s="59">
        <v>8.1999999999999993</v>
      </c>
      <c r="S233" s="18">
        <f t="shared" si="13"/>
        <v>2.333333333333333</v>
      </c>
      <c r="T233" s="124">
        <v>2.2999999999999998</v>
      </c>
      <c r="U233" s="82">
        <v>5</v>
      </c>
      <c r="V233" s="84" t="s">
        <v>14</v>
      </c>
      <c r="W233" s="82"/>
      <c r="X233" s="60"/>
      <c r="Y233" s="3" t="s">
        <v>34</v>
      </c>
      <c r="Z233" s="88"/>
      <c r="AA233" s="60"/>
      <c r="AB233" s="82">
        <v>1</v>
      </c>
      <c r="AC233" s="88"/>
      <c r="AE233" s="5">
        <f>POWER(10,11.8+1.5*T233)</f>
        <v>1778279410038929</v>
      </c>
      <c r="AF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</row>
    <row r="234" spans="1:55" s="57" customFormat="1" ht="11.25" x14ac:dyDescent="0.2">
      <c r="A234" s="4" t="s">
        <v>282</v>
      </c>
      <c r="B234" s="74">
        <f t="shared" si="14"/>
        <v>44721.380231481482</v>
      </c>
      <c r="C234" s="75">
        <v>2022</v>
      </c>
      <c r="D234" s="75">
        <v>6</v>
      </c>
      <c r="E234" s="75">
        <v>9</v>
      </c>
      <c r="F234" s="75">
        <v>9</v>
      </c>
      <c r="G234" s="75">
        <v>7</v>
      </c>
      <c r="H234" s="76">
        <v>32.1</v>
      </c>
      <c r="I234" s="77">
        <v>1.2</v>
      </c>
      <c r="J234" s="78">
        <v>61.59</v>
      </c>
      <c r="K234" s="77">
        <v>4.2</v>
      </c>
      <c r="L234" s="86">
        <v>0.04</v>
      </c>
      <c r="M234" s="78">
        <v>148.11000000000001</v>
      </c>
      <c r="N234" s="77">
        <v>7.7</v>
      </c>
      <c r="O234" s="86">
        <v>0.15</v>
      </c>
      <c r="P234" s="79">
        <v>0</v>
      </c>
      <c r="Q234" s="80"/>
      <c r="R234" s="81">
        <v>7.6</v>
      </c>
      <c r="S234" s="18">
        <f t="shared" si="13"/>
        <v>1.9999999999999998</v>
      </c>
      <c r="T234" s="123">
        <v>2</v>
      </c>
      <c r="U234" s="82">
        <v>5</v>
      </c>
      <c r="V234" s="84" t="s">
        <v>14</v>
      </c>
      <c r="W234" s="84"/>
      <c r="X234" s="60" t="s">
        <v>10</v>
      </c>
      <c r="Y234" s="3" t="s">
        <v>34</v>
      </c>
      <c r="Z234" s="60" t="s">
        <v>13</v>
      </c>
      <c r="AA234" s="85"/>
      <c r="AB234" s="60"/>
      <c r="AC234" s="83"/>
      <c r="AE234" s="60"/>
      <c r="AF234" s="5">
        <f>POWER(10,11.8+1.5*T234)</f>
        <v>630957344480198.25</v>
      </c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</row>
    <row r="235" spans="1:55" s="57" customFormat="1" ht="11.25" x14ac:dyDescent="0.2">
      <c r="A235" s="4" t="s">
        <v>283</v>
      </c>
      <c r="B235" s="74">
        <f t="shared" si="14"/>
        <v>44722.244363425925</v>
      </c>
      <c r="C235" s="75">
        <v>2022</v>
      </c>
      <c r="D235" s="75">
        <v>6</v>
      </c>
      <c r="E235" s="75">
        <v>10</v>
      </c>
      <c r="F235" s="75">
        <v>5</v>
      </c>
      <c r="G235" s="75">
        <v>51</v>
      </c>
      <c r="H235" s="76">
        <v>53.6</v>
      </c>
      <c r="I235" s="77">
        <v>0.7</v>
      </c>
      <c r="J235" s="78">
        <v>62.06</v>
      </c>
      <c r="K235" s="77">
        <v>5.0999999999999996</v>
      </c>
      <c r="L235" s="86">
        <v>0.05</v>
      </c>
      <c r="M235" s="78">
        <v>149.68</v>
      </c>
      <c r="N235" s="77">
        <v>4.0999999999999996</v>
      </c>
      <c r="O235" s="86">
        <v>0.08</v>
      </c>
      <c r="P235" s="79">
        <v>0</v>
      </c>
      <c r="Q235" s="80"/>
      <c r="R235" s="81">
        <v>6.9</v>
      </c>
      <c r="S235" s="18">
        <f t="shared" si="13"/>
        <v>1.6111111111111112</v>
      </c>
      <c r="T235" s="123">
        <v>1.6</v>
      </c>
      <c r="U235" s="82">
        <v>3</v>
      </c>
      <c r="V235" s="84" t="s">
        <v>14</v>
      </c>
      <c r="W235" s="84"/>
      <c r="X235" s="60" t="s">
        <v>48</v>
      </c>
      <c r="Y235" s="3" t="s">
        <v>34</v>
      </c>
      <c r="Z235" s="60" t="s">
        <v>13</v>
      </c>
      <c r="AA235" s="85"/>
      <c r="AB235" s="60"/>
      <c r="AC235" s="83"/>
      <c r="AE235" s="60"/>
      <c r="AF235" s="5">
        <f>POWER(10,11.8+1.5*T235)</f>
        <v>158489319246112.38</v>
      </c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</row>
    <row r="236" spans="1:55" s="57" customFormat="1" ht="11.25" x14ac:dyDescent="0.2">
      <c r="A236" s="4" t="s">
        <v>284</v>
      </c>
      <c r="B236" s="74">
        <f t="shared" si="14"/>
        <v>44722.260416666664</v>
      </c>
      <c r="C236" s="75">
        <v>2022</v>
      </c>
      <c r="D236" s="75">
        <v>6</v>
      </c>
      <c r="E236" s="75">
        <v>10</v>
      </c>
      <c r="F236" s="75">
        <v>6</v>
      </c>
      <c r="G236" s="75">
        <v>15</v>
      </c>
      <c r="H236" s="76">
        <v>0.2</v>
      </c>
      <c r="I236" s="77">
        <v>1.3</v>
      </c>
      <c r="J236" s="78">
        <v>63.17</v>
      </c>
      <c r="K236" s="77">
        <v>4.9000000000000004</v>
      </c>
      <c r="L236" s="86">
        <v>0.04</v>
      </c>
      <c r="M236" s="78">
        <v>147.91</v>
      </c>
      <c r="N236" s="77">
        <v>4.3</v>
      </c>
      <c r="O236" s="86">
        <v>0.09</v>
      </c>
      <c r="P236" s="79">
        <v>0</v>
      </c>
      <c r="Q236" s="80"/>
      <c r="R236" s="81">
        <v>6.9</v>
      </c>
      <c r="S236" s="18">
        <f t="shared" si="13"/>
        <v>1.6111111111111112</v>
      </c>
      <c r="T236" s="123">
        <v>1.6</v>
      </c>
      <c r="U236" s="82">
        <v>2</v>
      </c>
      <c r="V236" s="84" t="s">
        <v>14</v>
      </c>
      <c r="W236" s="84"/>
      <c r="X236" s="60" t="s">
        <v>583</v>
      </c>
      <c r="Y236" s="3" t="s">
        <v>34</v>
      </c>
      <c r="Z236" s="60" t="s">
        <v>13</v>
      </c>
      <c r="AA236" s="85"/>
      <c r="AB236" s="60"/>
      <c r="AC236" s="83" t="s">
        <v>551</v>
      </c>
      <c r="AE236" s="60"/>
      <c r="AF236" s="5">
        <f>POWER(10,11.8+1.5*T236)</f>
        <v>158489319246112.38</v>
      </c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</row>
    <row r="237" spans="1:55" s="57" customFormat="1" ht="11.25" x14ac:dyDescent="0.2">
      <c r="A237" s="4" t="s">
        <v>285</v>
      </c>
      <c r="B237" s="74">
        <f t="shared" si="14"/>
        <v>44722.644675925927</v>
      </c>
      <c r="C237" s="79">
        <v>2022</v>
      </c>
      <c r="D237" s="79">
        <v>6</v>
      </c>
      <c r="E237" s="79">
        <v>10</v>
      </c>
      <c r="F237" s="79">
        <v>15</v>
      </c>
      <c r="G237" s="79">
        <v>28</v>
      </c>
      <c r="H237" s="77">
        <v>20.5</v>
      </c>
      <c r="I237" s="77">
        <v>1.2</v>
      </c>
      <c r="J237" s="86">
        <v>60.42</v>
      </c>
      <c r="K237" s="77">
        <v>3.7</v>
      </c>
      <c r="L237" s="86">
        <v>0.03</v>
      </c>
      <c r="M237" s="86">
        <v>153.55000000000001</v>
      </c>
      <c r="N237" s="77">
        <v>6.9</v>
      </c>
      <c r="O237" s="86">
        <v>0.13</v>
      </c>
      <c r="P237" s="79">
        <v>0</v>
      </c>
      <c r="Q237" s="83" t="s">
        <v>42</v>
      </c>
      <c r="R237" s="59">
        <v>7.3</v>
      </c>
      <c r="S237" s="18">
        <f t="shared" si="13"/>
        <v>1.8333333333333333</v>
      </c>
      <c r="T237" s="124">
        <v>1.8</v>
      </c>
      <c r="U237" s="82">
        <v>4</v>
      </c>
      <c r="V237" s="84" t="s">
        <v>14</v>
      </c>
      <c r="W237" s="82"/>
      <c r="X237" s="60"/>
      <c r="Y237" s="3" t="s">
        <v>34</v>
      </c>
      <c r="Z237" s="88"/>
      <c r="AA237" s="60"/>
      <c r="AB237" s="82">
        <v>2</v>
      </c>
      <c r="AC237" s="88"/>
      <c r="AE237" s="5">
        <f>POWER(10,11.8+1.5*T237)</f>
        <v>316227766016839.06</v>
      </c>
      <c r="AF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</row>
    <row r="238" spans="1:55" s="57" customFormat="1" ht="11.25" x14ac:dyDescent="0.2">
      <c r="A238" s="4" t="s">
        <v>286</v>
      </c>
      <c r="B238" s="74">
        <f t="shared" si="14"/>
        <v>44723.422175925924</v>
      </c>
      <c r="C238" s="79">
        <v>2022</v>
      </c>
      <c r="D238" s="79">
        <v>6</v>
      </c>
      <c r="E238" s="79">
        <v>11</v>
      </c>
      <c r="F238" s="79">
        <v>10</v>
      </c>
      <c r="G238" s="79">
        <v>7</v>
      </c>
      <c r="H238" s="77">
        <v>56.5</v>
      </c>
      <c r="I238" s="77">
        <v>0.9</v>
      </c>
      <c r="J238" s="86">
        <v>61.07</v>
      </c>
      <c r="K238" s="77">
        <v>2.5</v>
      </c>
      <c r="L238" s="86">
        <v>0.02</v>
      </c>
      <c r="M238" s="86">
        <v>153.66</v>
      </c>
      <c r="N238" s="77">
        <v>5.0999999999999996</v>
      </c>
      <c r="O238" s="86">
        <v>0.09</v>
      </c>
      <c r="P238" s="79">
        <v>33</v>
      </c>
      <c r="Q238" s="83" t="s">
        <v>42</v>
      </c>
      <c r="R238" s="59">
        <v>6.7</v>
      </c>
      <c r="S238" s="18">
        <f t="shared" si="13"/>
        <v>1.5</v>
      </c>
      <c r="T238" s="124">
        <v>1.5</v>
      </c>
      <c r="U238" s="82">
        <v>3</v>
      </c>
      <c r="V238" s="84" t="s">
        <v>14</v>
      </c>
      <c r="W238" s="82"/>
      <c r="X238" s="60"/>
      <c r="Y238" s="3" t="s">
        <v>34</v>
      </c>
      <c r="Z238" s="88"/>
      <c r="AA238" s="60"/>
      <c r="AB238" s="82">
        <v>2</v>
      </c>
      <c r="AC238" s="88"/>
      <c r="AE238" s="5">
        <f>POWER(10,11.8+1.5*T238)</f>
        <v>112201845430197.23</v>
      </c>
      <c r="AF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</row>
    <row r="239" spans="1:55" s="57" customFormat="1" ht="11.25" x14ac:dyDescent="0.2">
      <c r="A239" s="4" t="s">
        <v>287</v>
      </c>
      <c r="B239" s="74">
        <f t="shared" si="14"/>
        <v>44723.499050925922</v>
      </c>
      <c r="C239" s="79">
        <v>2022</v>
      </c>
      <c r="D239" s="79">
        <v>6</v>
      </c>
      <c r="E239" s="79">
        <v>11</v>
      </c>
      <c r="F239" s="79">
        <v>11</v>
      </c>
      <c r="G239" s="79">
        <v>58</v>
      </c>
      <c r="H239" s="77">
        <v>38.799999999999997</v>
      </c>
      <c r="I239" s="77">
        <v>0.5</v>
      </c>
      <c r="J239" s="86">
        <v>64.95</v>
      </c>
      <c r="K239" s="77">
        <v>3</v>
      </c>
      <c r="L239" s="86">
        <v>0.03</v>
      </c>
      <c r="M239" s="86">
        <v>-172.66</v>
      </c>
      <c r="N239" s="77">
        <v>2.8</v>
      </c>
      <c r="O239" s="86">
        <v>0.06</v>
      </c>
      <c r="P239" s="79">
        <v>10</v>
      </c>
      <c r="Q239" s="83" t="s">
        <v>42</v>
      </c>
      <c r="R239" s="59">
        <v>9.1999999999999993</v>
      </c>
      <c r="S239" s="18">
        <f t="shared" si="13"/>
        <v>2.8888888888888884</v>
      </c>
      <c r="T239" s="124">
        <v>2.9</v>
      </c>
      <c r="U239" s="82">
        <v>4</v>
      </c>
      <c r="V239" s="84" t="s">
        <v>14</v>
      </c>
      <c r="W239" s="82"/>
      <c r="X239" s="60"/>
      <c r="Y239" s="3" t="s">
        <v>34</v>
      </c>
      <c r="Z239" s="88"/>
      <c r="AA239" s="60"/>
      <c r="AB239" s="82">
        <v>4</v>
      </c>
      <c r="AC239" s="88"/>
      <c r="AE239" s="5">
        <f>POWER(10,11.8+1.5*T239)</f>
        <v>1.4125375446227572E+16</v>
      </c>
      <c r="AF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</row>
    <row r="240" spans="1:55" s="57" customFormat="1" ht="11.25" x14ac:dyDescent="0.2">
      <c r="A240" s="4" t="s">
        <v>288</v>
      </c>
      <c r="B240" s="74">
        <f t="shared" si="14"/>
        <v>44723.786319444444</v>
      </c>
      <c r="C240" s="79">
        <v>2022</v>
      </c>
      <c r="D240" s="79">
        <v>6</v>
      </c>
      <c r="E240" s="79">
        <v>11</v>
      </c>
      <c r="F240" s="79">
        <v>18</v>
      </c>
      <c r="G240" s="79">
        <v>52</v>
      </c>
      <c r="H240" s="77">
        <v>18.399999999999999</v>
      </c>
      <c r="I240" s="77">
        <v>0.6</v>
      </c>
      <c r="J240" s="86">
        <v>63.06</v>
      </c>
      <c r="K240" s="77">
        <v>4.3</v>
      </c>
      <c r="L240" s="86">
        <v>0.04</v>
      </c>
      <c r="M240" s="86">
        <v>147.76</v>
      </c>
      <c r="N240" s="77">
        <v>5.0999999999999996</v>
      </c>
      <c r="O240" s="86">
        <v>0.1</v>
      </c>
      <c r="P240" s="79">
        <v>0</v>
      </c>
      <c r="Q240" s="83" t="s">
        <v>42</v>
      </c>
      <c r="R240" s="59">
        <v>7.7</v>
      </c>
      <c r="S240" s="18">
        <f t="shared" si="13"/>
        <v>2.0555555555555558</v>
      </c>
      <c r="T240" s="124">
        <v>2.1</v>
      </c>
      <c r="U240" s="82">
        <v>6</v>
      </c>
      <c r="V240" s="20" t="s">
        <v>14</v>
      </c>
      <c r="W240" s="20" t="s">
        <v>43</v>
      </c>
      <c r="X240" s="60"/>
      <c r="Y240" s="3" t="s">
        <v>34</v>
      </c>
      <c r="Z240" s="88"/>
      <c r="AA240" s="60"/>
      <c r="AB240" s="82">
        <v>2</v>
      </c>
      <c r="AC240" s="88"/>
      <c r="AE240" s="5">
        <f>POWER(10,11.8+1.5*T240)</f>
        <v>891250938133751.25</v>
      </c>
      <c r="AF240" s="60"/>
      <c r="AH240" s="110">
        <v>2022</v>
      </c>
      <c r="AI240" s="110">
        <v>6</v>
      </c>
      <c r="AJ240" s="110">
        <v>11</v>
      </c>
      <c r="AK240" s="110">
        <v>18</v>
      </c>
      <c r="AL240" s="116">
        <v>52</v>
      </c>
      <c r="AM240" s="116">
        <v>20.3</v>
      </c>
      <c r="AN240" s="116">
        <v>0.9</v>
      </c>
      <c r="AO240" s="117">
        <v>63.03</v>
      </c>
      <c r="AP240" s="117"/>
      <c r="AQ240" s="117"/>
      <c r="AR240" s="117">
        <v>147.80000000000001</v>
      </c>
      <c r="AS240" s="117"/>
      <c r="AT240" s="117"/>
      <c r="AU240" s="116">
        <v>10</v>
      </c>
      <c r="AV240" s="118" t="s">
        <v>42</v>
      </c>
      <c r="AW240" s="121">
        <v>7.8</v>
      </c>
      <c r="AX240" s="121"/>
      <c r="AY240" s="119">
        <v>2.7</v>
      </c>
      <c r="AZ240" s="18">
        <f>(AW240-4)/1.8</f>
        <v>2.1111111111111112</v>
      </c>
      <c r="BA240" s="120">
        <v>7</v>
      </c>
      <c r="BB240" s="142" t="s">
        <v>43</v>
      </c>
      <c r="BC240" s="3" t="s">
        <v>34</v>
      </c>
    </row>
    <row r="241" spans="1:55" s="57" customFormat="1" ht="11.25" x14ac:dyDescent="0.2">
      <c r="A241" s="4" t="s">
        <v>289</v>
      </c>
      <c r="B241" s="74">
        <f t="shared" si="14"/>
        <v>44725.24322916667</v>
      </c>
      <c r="C241" s="75">
        <v>2022</v>
      </c>
      <c r="D241" s="75">
        <v>6</v>
      </c>
      <c r="E241" s="75">
        <v>13</v>
      </c>
      <c r="F241" s="75">
        <v>5</v>
      </c>
      <c r="G241" s="75">
        <v>50</v>
      </c>
      <c r="H241" s="76">
        <v>15.1</v>
      </c>
      <c r="I241" s="77">
        <v>0.9</v>
      </c>
      <c r="J241" s="78">
        <v>61.57</v>
      </c>
      <c r="K241" s="77">
        <v>3.1</v>
      </c>
      <c r="L241" s="86">
        <v>0.03</v>
      </c>
      <c r="M241" s="78">
        <v>148.06</v>
      </c>
      <c r="N241" s="77">
        <v>5.6</v>
      </c>
      <c r="O241" s="86">
        <v>0.11</v>
      </c>
      <c r="P241" s="79">
        <v>0</v>
      </c>
      <c r="Q241" s="80"/>
      <c r="R241" s="81">
        <v>6.9</v>
      </c>
      <c r="S241" s="18">
        <f t="shared" si="13"/>
        <v>1.6111111111111112</v>
      </c>
      <c r="T241" s="123">
        <v>1.6</v>
      </c>
      <c r="U241" s="82">
        <v>5</v>
      </c>
      <c r="V241" s="84" t="s">
        <v>14</v>
      </c>
      <c r="W241" s="84"/>
      <c r="X241" s="60" t="s">
        <v>10</v>
      </c>
      <c r="Y241" s="3" t="s">
        <v>34</v>
      </c>
      <c r="Z241" s="60" t="s">
        <v>13</v>
      </c>
      <c r="AA241" s="85"/>
      <c r="AB241" s="60"/>
      <c r="AC241" s="83"/>
      <c r="AE241" s="60"/>
      <c r="AF241" s="5">
        <f>POWER(10,11.8+1.5*T241)</f>
        <v>158489319246112.38</v>
      </c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</row>
    <row r="242" spans="1:55" s="57" customFormat="1" ht="11.25" x14ac:dyDescent="0.2">
      <c r="A242" s="4" t="s">
        <v>290</v>
      </c>
      <c r="B242" s="74">
        <f t="shared" si="14"/>
        <v>44726.176134259258</v>
      </c>
      <c r="C242" s="75">
        <v>2022</v>
      </c>
      <c r="D242" s="75">
        <v>6</v>
      </c>
      <c r="E242" s="75">
        <v>14</v>
      </c>
      <c r="F242" s="75">
        <v>4</v>
      </c>
      <c r="G242" s="75">
        <v>13</v>
      </c>
      <c r="H242" s="76">
        <v>38.6</v>
      </c>
      <c r="I242" s="77">
        <v>1.8</v>
      </c>
      <c r="J242" s="78">
        <v>63.17</v>
      </c>
      <c r="K242" s="77">
        <v>6.2</v>
      </c>
      <c r="L242" s="86">
        <v>0.06</v>
      </c>
      <c r="M242" s="78">
        <v>147.79</v>
      </c>
      <c r="N242" s="77">
        <v>7.6</v>
      </c>
      <c r="O242" s="86">
        <v>0.15</v>
      </c>
      <c r="P242" s="79">
        <v>0</v>
      </c>
      <c r="Q242" s="80"/>
      <c r="R242" s="81">
        <v>7.1</v>
      </c>
      <c r="S242" s="18">
        <f t="shared" si="13"/>
        <v>1.7222222222222219</v>
      </c>
      <c r="T242" s="123">
        <v>1.7</v>
      </c>
      <c r="U242" s="82">
        <v>3</v>
      </c>
      <c r="V242" s="84" t="s">
        <v>14</v>
      </c>
      <c r="W242" s="84"/>
      <c r="X242" s="60" t="s">
        <v>583</v>
      </c>
      <c r="Y242" s="3" t="s">
        <v>34</v>
      </c>
      <c r="Z242" s="60" t="s">
        <v>13</v>
      </c>
      <c r="AA242" s="85"/>
      <c r="AB242" s="60"/>
      <c r="AC242" s="83" t="s">
        <v>556</v>
      </c>
      <c r="AE242" s="60"/>
      <c r="AF242" s="5">
        <f>POWER(10,11.8+1.5*T242)</f>
        <v>223872113856835.09</v>
      </c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</row>
    <row r="243" spans="1:55" s="57" customFormat="1" ht="11.25" x14ac:dyDescent="0.2">
      <c r="A243" s="4" t="s">
        <v>291</v>
      </c>
      <c r="B243" s="74">
        <f t="shared" si="14"/>
        <v>44726.226956018516</v>
      </c>
      <c r="C243" s="75">
        <v>2022</v>
      </c>
      <c r="D243" s="75">
        <v>6</v>
      </c>
      <c r="E243" s="75">
        <v>14</v>
      </c>
      <c r="F243" s="75">
        <v>5</v>
      </c>
      <c r="G243" s="75">
        <v>26</v>
      </c>
      <c r="H243" s="76">
        <v>49.2</v>
      </c>
      <c r="I243" s="77">
        <v>0.4</v>
      </c>
      <c r="J243" s="78">
        <v>62.06</v>
      </c>
      <c r="K243" s="77">
        <v>2.9</v>
      </c>
      <c r="L243" s="86">
        <v>0.03</v>
      </c>
      <c r="M243" s="78">
        <v>149.83000000000001</v>
      </c>
      <c r="N243" s="77">
        <v>2.4</v>
      </c>
      <c r="O243" s="86">
        <v>0.05</v>
      </c>
      <c r="P243" s="79">
        <v>0</v>
      </c>
      <c r="Q243" s="80"/>
      <c r="R243" s="81">
        <v>6.9</v>
      </c>
      <c r="S243" s="18">
        <f t="shared" si="13"/>
        <v>1.6111111111111112</v>
      </c>
      <c r="T243" s="123">
        <v>1.6</v>
      </c>
      <c r="U243" s="82">
        <v>2</v>
      </c>
      <c r="V243" s="84" t="s">
        <v>14</v>
      </c>
      <c r="W243" s="84"/>
      <c r="X243" s="60" t="s">
        <v>48</v>
      </c>
      <c r="Y243" s="3" t="s">
        <v>34</v>
      </c>
      <c r="Z243" s="60" t="s">
        <v>13</v>
      </c>
      <c r="AA243" s="85"/>
      <c r="AB243" s="60"/>
      <c r="AC243" s="83"/>
      <c r="AE243" s="60"/>
      <c r="AF243" s="5">
        <f>POWER(10,11.8+1.5*T243)</f>
        <v>158489319246112.38</v>
      </c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</row>
    <row r="244" spans="1:55" s="57" customFormat="1" ht="11.25" x14ac:dyDescent="0.2">
      <c r="A244" s="4" t="s">
        <v>292</v>
      </c>
      <c r="B244" s="74">
        <f t="shared" si="14"/>
        <v>44728.090740740743</v>
      </c>
      <c r="C244" s="75">
        <v>2022</v>
      </c>
      <c r="D244" s="75">
        <v>6</v>
      </c>
      <c r="E244" s="75">
        <v>16</v>
      </c>
      <c r="F244" s="75">
        <v>2</v>
      </c>
      <c r="G244" s="75">
        <v>10</v>
      </c>
      <c r="H244" s="76">
        <v>40.299999999999997</v>
      </c>
      <c r="I244" s="77">
        <v>0.6</v>
      </c>
      <c r="J244" s="78">
        <v>61.62</v>
      </c>
      <c r="K244" s="77">
        <v>2.4</v>
      </c>
      <c r="L244" s="86">
        <v>0.02</v>
      </c>
      <c r="M244" s="78">
        <v>147.94</v>
      </c>
      <c r="N244" s="77">
        <v>2.8</v>
      </c>
      <c r="O244" s="86">
        <v>0.05</v>
      </c>
      <c r="P244" s="79">
        <v>0</v>
      </c>
      <c r="Q244" s="80"/>
      <c r="R244" s="81">
        <v>7.6</v>
      </c>
      <c r="S244" s="18">
        <f t="shared" si="13"/>
        <v>1.9999999999999998</v>
      </c>
      <c r="T244" s="123">
        <v>2</v>
      </c>
      <c r="U244" s="82">
        <v>2</v>
      </c>
      <c r="V244" s="84" t="s">
        <v>14</v>
      </c>
      <c r="W244" s="84"/>
      <c r="X244" s="60" t="s">
        <v>9</v>
      </c>
      <c r="Y244" s="3" t="s">
        <v>34</v>
      </c>
      <c r="Z244" s="60" t="s">
        <v>13</v>
      </c>
      <c r="AA244" s="85"/>
      <c r="AB244" s="60"/>
      <c r="AC244" s="83" t="s">
        <v>561</v>
      </c>
      <c r="AE244" s="60"/>
      <c r="AF244" s="5">
        <f>POWER(10,11.8+1.5*T244)</f>
        <v>630957344480198.25</v>
      </c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</row>
    <row r="245" spans="1:55" s="57" customFormat="1" ht="11.25" x14ac:dyDescent="0.2">
      <c r="A245" s="4" t="s">
        <v>293</v>
      </c>
      <c r="B245" s="74">
        <f t="shared" si="14"/>
        <v>44728.689699074072</v>
      </c>
      <c r="C245" s="79">
        <v>2022</v>
      </c>
      <c r="D245" s="79">
        <v>6</v>
      </c>
      <c r="E245" s="79">
        <v>16</v>
      </c>
      <c r="F245" s="79">
        <v>16</v>
      </c>
      <c r="G245" s="79">
        <v>33</v>
      </c>
      <c r="H245" s="77">
        <v>10.4</v>
      </c>
      <c r="I245" s="77">
        <v>0.3</v>
      </c>
      <c r="J245" s="86">
        <v>62.25</v>
      </c>
      <c r="K245" s="77">
        <v>3.5</v>
      </c>
      <c r="L245" s="86">
        <v>0.03</v>
      </c>
      <c r="M245" s="86">
        <v>156.74</v>
      </c>
      <c r="N245" s="77">
        <v>1.3</v>
      </c>
      <c r="O245" s="86">
        <v>0.03</v>
      </c>
      <c r="P245" s="79">
        <v>10</v>
      </c>
      <c r="Q245" s="83" t="s">
        <v>42</v>
      </c>
      <c r="R245" s="59">
        <v>7.1</v>
      </c>
      <c r="S245" s="18">
        <f t="shared" si="13"/>
        <v>1.7222222222222219</v>
      </c>
      <c r="T245" s="124">
        <v>1.7</v>
      </c>
      <c r="U245" s="82">
        <v>3</v>
      </c>
      <c r="V245" s="84" t="s">
        <v>14</v>
      </c>
      <c r="W245" s="82"/>
      <c r="X245" s="60"/>
      <c r="Y245" s="3" t="s">
        <v>34</v>
      </c>
      <c r="Z245" s="88"/>
      <c r="AA245" s="60"/>
      <c r="AB245" s="82">
        <v>2</v>
      </c>
      <c r="AC245" s="88"/>
      <c r="AE245" s="5">
        <f>POWER(10,11.8+1.5*T245)</f>
        <v>223872113856835.09</v>
      </c>
      <c r="AF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</row>
    <row r="246" spans="1:55" s="57" customFormat="1" ht="11.25" x14ac:dyDescent="0.2">
      <c r="A246" s="4" t="s">
        <v>294</v>
      </c>
      <c r="B246" s="74">
        <f t="shared" si="14"/>
        <v>44730.291446759256</v>
      </c>
      <c r="C246" s="75">
        <v>2022</v>
      </c>
      <c r="D246" s="75">
        <v>6</v>
      </c>
      <c r="E246" s="75">
        <v>18</v>
      </c>
      <c r="F246" s="75">
        <v>6</v>
      </c>
      <c r="G246" s="75">
        <v>59</v>
      </c>
      <c r="H246" s="76">
        <v>41.3</v>
      </c>
      <c r="I246" s="77">
        <v>0.3</v>
      </c>
      <c r="J246" s="78">
        <v>62.03</v>
      </c>
      <c r="K246" s="77">
        <v>2.1</v>
      </c>
      <c r="L246" s="86">
        <v>0.02</v>
      </c>
      <c r="M246" s="78">
        <v>149.78</v>
      </c>
      <c r="N246" s="77">
        <v>1.7</v>
      </c>
      <c r="O246" s="86">
        <v>0.03</v>
      </c>
      <c r="P246" s="79">
        <v>0</v>
      </c>
      <c r="Q246" s="80"/>
      <c r="R246" s="81">
        <v>6.9</v>
      </c>
      <c r="S246" s="18">
        <f t="shared" si="13"/>
        <v>1.6111111111111112</v>
      </c>
      <c r="T246" s="123">
        <v>1.6</v>
      </c>
      <c r="U246" s="82">
        <v>2</v>
      </c>
      <c r="V246" s="84" t="s">
        <v>14</v>
      </c>
      <c r="W246" s="84"/>
      <c r="X246" s="60" t="s">
        <v>48</v>
      </c>
      <c r="Y246" s="3" t="s">
        <v>34</v>
      </c>
      <c r="Z246" s="60" t="s">
        <v>13</v>
      </c>
      <c r="AA246" s="85"/>
      <c r="AB246" s="60"/>
      <c r="AC246" s="83"/>
      <c r="AE246" s="60"/>
      <c r="AF246" s="5">
        <f>POWER(10,11.8+1.5*T246)</f>
        <v>158489319246112.38</v>
      </c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</row>
    <row r="247" spans="1:55" s="57" customFormat="1" ht="11.25" x14ac:dyDescent="0.2">
      <c r="A247" s="4" t="s">
        <v>295</v>
      </c>
      <c r="B247" s="74">
        <f t="shared" si="14"/>
        <v>44730.363379629627</v>
      </c>
      <c r="C247" s="75">
        <v>2022</v>
      </c>
      <c r="D247" s="75">
        <v>6</v>
      </c>
      <c r="E247" s="75">
        <v>18</v>
      </c>
      <c r="F247" s="75">
        <v>8</v>
      </c>
      <c r="G247" s="75">
        <v>43</v>
      </c>
      <c r="H247" s="76">
        <v>16.5</v>
      </c>
      <c r="I247" s="77">
        <v>0.9</v>
      </c>
      <c r="J247" s="78">
        <v>61.58</v>
      </c>
      <c r="K247" s="77">
        <v>3.2</v>
      </c>
      <c r="L247" s="86">
        <v>0.03</v>
      </c>
      <c r="M247" s="78">
        <v>148.1</v>
      </c>
      <c r="N247" s="77">
        <v>5.9</v>
      </c>
      <c r="O247" s="86">
        <v>0.11</v>
      </c>
      <c r="P247" s="79">
        <v>0</v>
      </c>
      <c r="Q247" s="80"/>
      <c r="R247" s="81">
        <v>7.3</v>
      </c>
      <c r="S247" s="18">
        <f t="shared" si="13"/>
        <v>1.8333333333333333</v>
      </c>
      <c r="T247" s="123">
        <v>1.8</v>
      </c>
      <c r="U247" s="82">
        <v>3</v>
      </c>
      <c r="V247" s="84" t="s">
        <v>14</v>
      </c>
      <c r="W247" s="84"/>
      <c r="X247" s="60" t="s">
        <v>10</v>
      </c>
      <c r="Y247" s="3" t="s">
        <v>34</v>
      </c>
      <c r="Z247" s="60" t="s">
        <v>13</v>
      </c>
      <c r="AA247" s="85"/>
      <c r="AB247" s="60"/>
      <c r="AC247" s="83"/>
      <c r="AE247" s="60"/>
      <c r="AF247" s="5">
        <f>POWER(10,11.8+1.5*T247)</f>
        <v>316227766016839.06</v>
      </c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</row>
    <row r="248" spans="1:55" s="57" customFormat="1" ht="11.25" x14ac:dyDescent="0.2">
      <c r="A248" s="4" t="s">
        <v>296</v>
      </c>
      <c r="B248" s="74">
        <f t="shared" si="14"/>
        <v>44731.101574074077</v>
      </c>
      <c r="C248" s="75">
        <v>2022</v>
      </c>
      <c r="D248" s="75">
        <v>6</v>
      </c>
      <c r="E248" s="75">
        <v>19</v>
      </c>
      <c r="F248" s="75">
        <v>2</v>
      </c>
      <c r="G248" s="75">
        <v>26</v>
      </c>
      <c r="H248" s="76">
        <v>16.3</v>
      </c>
      <c r="I248" s="77">
        <v>0.9</v>
      </c>
      <c r="J248" s="78">
        <v>61.58</v>
      </c>
      <c r="K248" s="77">
        <v>3</v>
      </c>
      <c r="L248" s="86">
        <v>0.03</v>
      </c>
      <c r="M248" s="78">
        <v>147.86000000000001</v>
      </c>
      <c r="N248" s="77">
        <v>5.0999999999999996</v>
      </c>
      <c r="O248" s="86">
        <v>0.1</v>
      </c>
      <c r="P248" s="79">
        <v>0</v>
      </c>
      <c r="Q248" s="80"/>
      <c r="R248" s="81">
        <v>7.3</v>
      </c>
      <c r="S248" s="18">
        <f t="shared" si="13"/>
        <v>1.8333333333333333</v>
      </c>
      <c r="T248" s="123">
        <v>1.8</v>
      </c>
      <c r="U248" s="82">
        <v>4</v>
      </c>
      <c r="V248" s="84" t="s">
        <v>14</v>
      </c>
      <c r="W248" s="84"/>
      <c r="X248" s="60" t="s">
        <v>9</v>
      </c>
      <c r="Y248" s="3" t="s">
        <v>34</v>
      </c>
      <c r="Z248" s="60" t="s">
        <v>13</v>
      </c>
      <c r="AA248" s="85"/>
      <c r="AB248" s="60"/>
      <c r="AC248" s="83"/>
      <c r="AE248" s="60"/>
      <c r="AF248" s="5">
        <f>POWER(10,11.8+1.5*T248)</f>
        <v>316227766016839.06</v>
      </c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</row>
    <row r="249" spans="1:55" s="57" customFormat="1" ht="11.25" x14ac:dyDescent="0.2">
      <c r="A249" s="4" t="s">
        <v>297</v>
      </c>
      <c r="B249" s="74">
        <f t="shared" si="14"/>
        <v>44733.913449074076</v>
      </c>
      <c r="C249" s="79">
        <v>2022</v>
      </c>
      <c r="D249" s="79">
        <v>6</v>
      </c>
      <c r="E249" s="79">
        <v>21</v>
      </c>
      <c r="F249" s="79">
        <v>21</v>
      </c>
      <c r="G249" s="79">
        <v>55</v>
      </c>
      <c r="H249" s="77">
        <v>22.7</v>
      </c>
      <c r="I249" s="77">
        <v>0.1</v>
      </c>
      <c r="J249" s="86">
        <v>62.29</v>
      </c>
      <c r="K249" s="77">
        <v>1.2</v>
      </c>
      <c r="L249" s="86">
        <v>0.01</v>
      </c>
      <c r="M249" s="86">
        <v>156.22999999999999</v>
      </c>
      <c r="N249" s="77">
        <v>0.5</v>
      </c>
      <c r="O249" s="86">
        <v>0.01</v>
      </c>
      <c r="P249" s="79">
        <v>4</v>
      </c>
      <c r="Q249" s="83">
        <v>6</v>
      </c>
      <c r="R249" s="59">
        <v>7.9</v>
      </c>
      <c r="S249" s="18">
        <f t="shared" si="13"/>
        <v>2.166666666666667</v>
      </c>
      <c r="T249" s="124">
        <v>2.2000000000000002</v>
      </c>
      <c r="U249" s="82">
        <v>4</v>
      </c>
      <c r="V249" s="84" t="s">
        <v>14</v>
      </c>
      <c r="W249" s="82"/>
      <c r="X249" s="60"/>
      <c r="Y249" s="3" t="s">
        <v>34</v>
      </c>
      <c r="Z249" s="88"/>
      <c r="AA249" s="60"/>
      <c r="AB249" s="82">
        <v>2</v>
      </c>
      <c r="AC249" s="88"/>
      <c r="AE249" s="5">
        <f>POWER(10,11.8+1.5*T249)</f>
        <v>1258925411794173.5</v>
      </c>
      <c r="AF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</row>
    <row r="250" spans="1:55" s="57" customFormat="1" ht="11.25" x14ac:dyDescent="0.2">
      <c r="A250" s="4" t="s">
        <v>298</v>
      </c>
      <c r="B250" s="74">
        <f t="shared" si="14"/>
        <v>44734.524988425925</v>
      </c>
      <c r="C250" s="79">
        <v>2022</v>
      </c>
      <c r="D250" s="79">
        <v>6</v>
      </c>
      <c r="E250" s="79">
        <v>22</v>
      </c>
      <c r="F250" s="79">
        <v>12</v>
      </c>
      <c r="G250" s="79">
        <v>35</v>
      </c>
      <c r="H250" s="77">
        <v>59.2</v>
      </c>
      <c r="I250" s="77">
        <v>2</v>
      </c>
      <c r="J250" s="86">
        <v>60.21</v>
      </c>
      <c r="K250" s="77">
        <v>9.9</v>
      </c>
      <c r="L250" s="86">
        <v>0.09</v>
      </c>
      <c r="M250" s="86">
        <v>158.09</v>
      </c>
      <c r="N250" s="77">
        <v>4.5</v>
      </c>
      <c r="O250" s="86">
        <v>0.08</v>
      </c>
      <c r="P250" s="79">
        <v>0</v>
      </c>
      <c r="Q250" s="83" t="s">
        <v>42</v>
      </c>
      <c r="R250" s="59">
        <v>7.5</v>
      </c>
      <c r="S250" s="18">
        <f t="shared" si="13"/>
        <v>1.9444444444444444</v>
      </c>
      <c r="T250" s="124">
        <v>1.9</v>
      </c>
      <c r="U250" s="82">
        <v>2</v>
      </c>
      <c r="V250" s="84" t="s">
        <v>14</v>
      </c>
      <c r="W250" s="144"/>
      <c r="X250" s="60"/>
      <c r="Y250" s="3" t="s">
        <v>34</v>
      </c>
      <c r="Z250" s="88"/>
      <c r="AA250" s="60"/>
      <c r="AB250" s="82">
        <v>1</v>
      </c>
      <c r="AC250" s="88"/>
      <c r="AE250" s="5">
        <f>POWER(10,11.8+1.5*T250)</f>
        <v>446683592150964.06</v>
      </c>
      <c r="AF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</row>
    <row r="251" spans="1:55" s="57" customFormat="1" ht="11.25" x14ac:dyDescent="0.2">
      <c r="A251" s="4" t="s">
        <v>299</v>
      </c>
      <c r="B251" s="74">
        <f t="shared" si="14"/>
        <v>44736.355092592596</v>
      </c>
      <c r="C251" s="75">
        <v>2022</v>
      </c>
      <c r="D251" s="75">
        <v>6</v>
      </c>
      <c r="E251" s="75">
        <v>24</v>
      </c>
      <c r="F251" s="75">
        <v>8</v>
      </c>
      <c r="G251" s="75">
        <v>31</v>
      </c>
      <c r="H251" s="76">
        <v>20.8</v>
      </c>
      <c r="I251" s="77">
        <v>0.3</v>
      </c>
      <c r="J251" s="78">
        <v>62.53</v>
      </c>
      <c r="K251" s="77">
        <v>2.8</v>
      </c>
      <c r="L251" s="86">
        <v>0.03</v>
      </c>
      <c r="M251" s="78">
        <v>148.77000000000001</v>
      </c>
      <c r="N251" s="77">
        <v>1.5</v>
      </c>
      <c r="O251" s="86">
        <v>0.03</v>
      </c>
      <c r="P251" s="79">
        <v>0</v>
      </c>
      <c r="Q251" s="80"/>
      <c r="R251" s="81">
        <v>6.9</v>
      </c>
      <c r="S251" s="18">
        <f t="shared" si="13"/>
        <v>1.6111111111111112</v>
      </c>
      <c r="T251" s="123">
        <v>1.6</v>
      </c>
      <c r="U251" s="82">
        <v>1</v>
      </c>
      <c r="V251" s="84" t="s">
        <v>14</v>
      </c>
      <c r="W251" s="84"/>
      <c r="X251" s="60" t="s">
        <v>598</v>
      </c>
      <c r="Y251" s="3" t="s">
        <v>34</v>
      </c>
      <c r="Z251" s="60" t="s">
        <v>13</v>
      </c>
      <c r="AA251" s="85"/>
      <c r="AB251" s="60"/>
      <c r="AC251" s="83"/>
      <c r="AE251" s="60"/>
      <c r="AF251" s="5">
        <f>POWER(10,11.8+1.5*T251)</f>
        <v>158489319246112.38</v>
      </c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</row>
    <row r="252" spans="1:55" s="57" customFormat="1" ht="11.25" x14ac:dyDescent="0.2">
      <c r="A252" s="4" t="s">
        <v>300</v>
      </c>
      <c r="B252" s="74">
        <f t="shared" si="14"/>
        <v>44736.79859953704</v>
      </c>
      <c r="C252" s="79">
        <v>2022</v>
      </c>
      <c r="D252" s="79">
        <v>6</v>
      </c>
      <c r="E252" s="79">
        <v>24</v>
      </c>
      <c r="F252" s="79">
        <v>19</v>
      </c>
      <c r="G252" s="79">
        <v>9</v>
      </c>
      <c r="H252" s="77">
        <v>59.5</v>
      </c>
      <c r="I252" s="77">
        <v>1.5</v>
      </c>
      <c r="J252" s="86">
        <v>63.39</v>
      </c>
      <c r="K252" s="77">
        <v>5.4</v>
      </c>
      <c r="L252" s="86">
        <v>0.05</v>
      </c>
      <c r="M252" s="86">
        <v>146.83000000000001</v>
      </c>
      <c r="N252" s="77">
        <v>5.6</v>
      </c>
      <c r="O252" s="86">
        <v>0.11</v>
      </c>
      <c r="P252" s="87">
        <v>3</v>
      </c>
      <c r="Q252" s="83">
        <v>9</v>
      </c>
      <c r="R252" s="59">
        <v>7.6</v>
      </c>
      <c r="S252" s="18">
        <f t="shared" si="13"/>
        <v>1.9999999999999998</v>
      </c>
      <c r="T252" s="124">
        <v>2</v>
      </c>
      <c r="U252" s="82">
        <v>5</v>
      </c>
      <c r="V252" s="20" t="s">
        <v>14</v>
      </c>
      <c r="W252" s="20" t="s">
        <v>43</v>
      </c>
      <c r="X252" s="60"/>
      <c r="Y252" s="3" t="s">
        <v>34</v>
      </c>
      <c r="Z252" s="88"/>
      <c r="AA252" s="60"/>
      <c r="AB252" s="82">
        <v>2</v>
      </c>
      <c r="AC252" s="88"/>
      <c r="AE252" s="5">
        <f>POWER(10,11.8+1.5*T252)</f>
        <v>630957344480198.25</v>
      </c>
      <c r="AF252" s="60"/>
      <c r="AH252" s="110">
        <v>2022</v>
      </c>
      <c r="AI252" s="110">
        <v>6</v>
      </c>
      <c r="AJ252" s="110">
        <v>24</v>
      </c>
      <c r="AK252" s="110">
        <v>19</v>
      </c>
      <c r="AL252" s="116">
        <v>9</v>
      </c>
      <c r="AM252" s="121">
        <v>59.3</v>
      </c>
      <c r="AN252" s="121">
        <v>0.7</v>
      </c>
      <c r="AO252" s="117">
        <v>63.4</v>
      </c>
      <c r="AP252" s="117"/>
      <c r="AQ252" s="117"/>
      <c r="AR252" s="117">
        <v>146.84</v>
      </c>
      <c r="AS252" s="117"/>
      <c r="AT252" s="117"/>
      <c r="AU252" s="116">
        <v>5</v>
      </c>
      <c r="AV252" s="118"/>
      <c r="AW252" s="121">
        <v>7.6</v>
      </c>
      <c r="AX252" s="121"/>
      <c r="AY252" s="119">
        <v>2.2000000000000002</v>
      </c>
      <c r="AZ252" s="18">
        <f>(AW252-4)/1.8</f>
        <v>1.9999999999999998</v>
      </c>
      <c r="BA252" s="120">
        <v>7</v>
      </c>
      <c r="BB252" s="142" t="s">
        <v>43</v>
      </c>
      <c r="BC252" s="3" t="s">
        <v>34</v>
      </c>
    </row>
    <row r="253" spans="1:55" s="57" customFormat="1" ht="11.25" x14ac:dyDescent="0.2">
      <c r="A253" s="4" t="s">
        <v>301</v>
      </c>
      <c r="B253" s="74">
        <f t="shared" si="14"/>
        <v>44738.419212962966</v>
      </c>
      <c r="C253" s="75">
        <v>2022</v>
      </c>
      <c r="D253" s="75">
        <v>6</v>
      </c>
      <c r="E253" s="75">
        <v>26</v>
      </c>
      <c r="F253" s="75">
        <v>10</v>
      </c>
      <c r="G253" s="75">
        <v>3</v>
      </c>
      <c r="H253" s="76">
        <v>40.200000000000003</v>
      </c>
      <c r="I253" s="77">
        <v>0.8</v>
      </c>
      <c r="J253" s="78">
        <v>61.54</v>
      </c>
      <c r="K253" s="77">
        <v>2.6</v>
      </c>
      <c r="L253" s="86">
        <v>0.02</v>
      </c>
      <c r="M253" s="78">
        <v>148.02000000000001</v>
      </c>
      <c r="N253" s="77">
        <v>4.8</v>
      </c>
      <c r="O253" s="86">
        <v>0.09</v>
      </c>
      <c r="P253" s="79">
        <v>0</v>
      </c>
      <c r="Q253" s="80"/>
      <c r="R253" s="81">
        <v>7.6</v>
      </c>
      <c r="S253" s="18">
        <f t="shared" si="13"/>
        <v>1.9999999999999998</v>
      </c>
      <c r="T253" s="123">
        <v>2</v>
      </c>
      <c r="U253" s="82">
        <v>5</v>
      </c>
      <c r="V253" s="84" t="s">
        <v>14</v>
      </c>
      <c r="W253" s="84"/>
      <c r="X253" s="60" t="s">
        <v>10</v>
      </c>
      <c r="Y253" s="3" t="s">
        <v>34</v>
      </c>
      <c r="Z253" s="60" t="s">
        <v>13</v>
      </c>
      <c r="AA253" s="85"/>
      <c r="AB253" s="60"/>
      <c r="AC253" s="83"/>
      <c r="AE253" s="60"/>
      <c r="AF253" s="5">
        <f>POWER(10,11.8+1.5*T253)</f>
        <v>630957344480198.25</v>
      </c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</row>
    <row r="254" spans="1:55" s="57" customFormat="1" ht="11.25" x14ac:dyDescent="0.2">
      <c r="A254" s="4" t="s">
        <v>302</v>
      </c>
      <c r="B254" s="74">
        <f t="shared" si="14"/>
        <v>44738.677349537036</v>
      </c>
      <c r="C254" s="79">
        <v>2022</v>
      </c>
      <c r="D254" s="79">
        <v>6</v>
      </c>
      <c r="E254" s="79">
        <v>26</v>
      </c>
      <c r="F254" s="79">
        <v>16</v>
      </c>
      <c r="G254" s="79">
        <v>15</v>
      </c>
      <c r="H254" s="77">
        <v>23.1</v>
      </c>
      <c r="I254" s="77">
        <v>0.9</v>
      </c>
      <c r="J254" s="86">
        <v>59.51</v>
      </c>
      <c r="K254" s="77">
        <v>4.4000000000000004</v>
      </c>
      <c r="L254" s="86">
        <v>0.04</v>
      </c>
      <c r="M254" s="86">
        <v>148.06</v>
      </c>
      <c r="N254" s="77">
        <v>4.3</v>
      </c>
      <c r="O254" s="86">
        <v>0.08</v>
      </c>
      <c r="P254" s="79">
        <v>25</v>
      </c>
      <c r="Q254" s="83">
        <v>5</v>
      </c>
      <c r="R254" s="59">
        <v>9.6</v>
      </c>
      <c r="S254" s="18">
        <f t="shared" si="13"/>
        <v>3.1111111111111107</v>
      </c>
      <c r="T254" s="124">
        <v>3.1</v>
      </c>
      <c r="U254" s="82">
        <v>8</v>
      </c>
      <c r="V254" s="84" t="s">
        <v>14</v>
      </c>
      <c r="W254" s="82"/>
      <c r="X254" s="60"/>
      <c r="Y254" s="3" t="s">
        <v>34</v>
      </c>
      <c r="Z254" s="88"/>
      <c r="AA254" s="60"/>
      <c r="AB254" s="82">
        <v>2</v>
      </c>
      <c r="AC254" s="88"/>
      <c r="AE254" s="5">
        <f>POWER(10,11.8+1.5*T254)</f>
        <v>2.8183829312644916E+16</v>
      </c>
      <c r="AF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</row>
    <row r="255" spans="1:55" s="57" customFormat="1" ht="11.25" x14ac:dyDescent="0.2">
      <c r="A255" s="4" t="s">
        <v>303</v>
      </c>
      <c r="B255" s="74">
        <f t="shared" si="14"/>
        <v>44739.246030092596</v>
      </c>
      <c r="C255" s="75">
        <v>2022</v>
      </c>
      <c r="D255" s="75">
        <v>6</v>
      </c>
      <c r="E255" s="75">
        <v>27</v>
      </c>
      <c r="F255" s="75">
        <v>5</v>
      </c>
      <c r="G255" s="75">
        <v>54</v>
      </c>
      <c r="H255" s="76">
        <v>17.5</v>
      </c>
      <c r="I255" s="77">
        <v>1</v>
      </c>
      <c r="J255" s="78">
        <v>62.04</v>
      </c>
      <c r="K255" s="77">
        <v>2.2000000000000002</v>
      </c>
      <c r="L255" s="86">
        <v>0.02</v>
      </c>
      <c r="M255" s="78">
        <v>149.75</v>
      </c>
      <c r="N255" s="77">
        <v>5.8</v>
      </c>
      <c r="O255" s="86">
        <v>0.11</v>
      </c>
      <c r="P255" s="79">
        <v>0</v>
      </c>
      <c r="Q255" s="80"/>
      <c r="R255" s="81">
        <v>6.9</v>
      </c>
      <c r="S255" s="18">
        <f t="shared" si="13"/>
        <v>1.6111111111111112</v>
      </c>
      <c r="T255" s="123">
        <v>1.6</v>
      </c>
      <c r="U255" s="82">
        <v>2</v>
      </c>
      <c r="V255" s="84" t="s">
        <v>14</v>
      </c>
      <c r="W255" s="84"/>
      <c r="X255" s="60" t="s">
        <v>51</v>
      </c>
      <c r="Y255" s="3" t="s">
        <v>34</v>
      </c>
      <c r="Z255" s="60" t="s">
        <v>13</v>
      </c>
      <c r="AA255" s="85"/>
      <c r="AB255" s="60"/>
      <c r="AC255" s="83"/>
      <c r="AE255" s="60"/>
      <c r="AF255" s="5">
        <f>POWER(10,11.8+1.5*T255)</f>
        <v>158489319246112.38</v>
      </c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</row>
    <row r="256" spans="1:55" s="57" customFormat="1" ht="11.25" x14ac:dyDescent="0.2">
      <c r="A256" s="4" t="s">
        <v>304</v>
      </c>
      <c r="B256" s="74">
        <f t="shared" si="14"/>
        <v>44740.165682870371</v>
      </c>
      <c r="C256" s="79">
        <v>2022</v>
      </c>
      <c r="D256" s="79">
        <v>6</v>
      </c>
      <c r="E256" s="79">
        <v>28</v>
      </c>
      <c r="F256" s="79">
        <v>3</v>
      </c>
      <c r="G256" s="79">
        <v>58</v>
      </c>
      <c r="H256" s="77">
        <v>35.5</v>
      </c>
      <c r="I256" s="77">
        <v>0.8</v>
      </c>
      <c r="J256" s="86">
        <v>60.81</v>
      </c>
      <c r="K256" s="77">
        <v>1.9</v>
      </c>
      <c r="L256" s="86">
        <v>0.02</v>
      </c>
      <c r="M256" s="86">
        <v>144.58000000000001</v>
      </c>
      <c r="N256" s="77">
        <v>3.2</v>
      </c>
      <c r="O256" s="86">
        <v>0.06</v>
      </c>
      <c r="P256" s="79">
        <v>0</v>
      </c>
      <c r="Q256" s="83" t="s">
        <v>42</v>
      </c>
      <c r="R256" s="59">
        <v>8.1</v>
      </c>
      <c r="S256" s="18">
        <f t="shared" si="13"/>
        <v>2.2777777777777777</v>
      </c>
      <c r="T256" s="124">
        <v>2.2999999999999998</v>
      </c>
      <c r="U256" s="82">
        <v>5</v>
      </c>
      <c r="V256" s="84" t="s">
        <v>14</v>
      </c>
      <c r="W256" s="82"/>
      <c r="X256" s="60"/>
      <c r="Y256" s="3" t="s">
        <v>34</v>
      </c>
      <c r="Z256" s="88"/>
      <c r="AA256" s="60"/>
      <c r="AB256" s="82">
        <v>2</v>
      </c>
      <c r="AC256" s="88"/>
      <c r="AE256" s="5">
        <f>POWER(10,11.8+1.5*T256)</f>
        <v>1778279410038929</v>
      </c>
      <c r="AF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</row>
    <row r="257" spans="1:55" s="57" customFormat="1" ht="11.25" x14ac:dyDescent="0.2">
      <c r="A257" s="4" t="s">
        <v>305</v>
      </c>
      <c r="B257" s="74">
        <f t="shared" si="14"/>
        <v>44741.310868055552</v>
      </c>
      <c r="C257" s="79">
        <v>2022</v>
      </c>
      <c r="D257" s="79">
        <v>6</v>
      </c>
      <c r="E257" s="79">
        <v>29</v>
      </c>
      <c r="F257" s="79">
        <v>7</v>
      </c>
      <c r="G257" s="79">
        <v>27</v>
      </c>
      <c r="H257" s="77">
        <v>39.299999999999997</v>
      </c>
      <c r="I257" s="77">
        <v>1.6</v>
      </c>
      <c r="J257" s="86">
        <v>59.94</v>
      </c>
      <c r="K257" s="77">
        <v>6</v>
      </c>
      <c r="L257" s="86">
        <v>0.05</v>
      </c>
      <c r="M257" s="86">
        <v>152.80000000000001</v>
      </c>
      <c r="N257" s="77">
        <v>7.9</v>
      </c>
      <c r="O257" s="86">
        <v>0.14000000000000001</v>
      </c>
      <c r="P257" s="79">
        <v>33</v>
      </c>
      <c r="Q257" s="83" t="s">
        <v>42</v>
      </c>
      <c r="R257" s="59">
        <v>7.3</v>
      </c>
      <c r="S257" s="18">
        <f t="shared" si="13"/>
        <v>1.8333333333333333</v>
      </c>
      <c r="T257" s="124">
        <v>1.8</v>
      </c>
      <c r="U257" s="82">
        <v>5</v>
      </c>
      <c r="V257" s="84" t="s">
        <v>14</v>
      </c>
      <c r="W257" s="82"/>
      <c r="X257" s="60"/>
      <c r="Y257" s="3" t="s">
        <v>34</v>
      </c>
      <c r="Z257" s="88"/>
      <c r="AA257" s="60"/>
      <c r="AB257" s="82">
        <v>2</v>
      </c>
      <c r="AC257" s="88"/>
      <c r="AE257" s="5">
        <f>POWER(10,11.8+1.5*T257)</f>
        <v>316227766016839.06</v>
      </c>
      <c r="AF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</row>
    <row r="258" spans="1:55" s="57" customFormat="1" ht="11.25" x14ac:dyDescent="0.2">
      <c r="A258" s="4" t="s">
        <v>306</v>
      </c>
      <c r="B258" s="74">
        <f t="shared" si="14"/>
        <v>44741.329641203702</v>
      </c>
      <c r="C258" s="75">
        <v>2022</v>
      </c>
      <c r="D258" s="75">
        <v>6</v>
      </c>
      <c r="E258" s="75">
        <v>29</v>
      </c>
      <c r="F258" s="75">
        <v>7</v>
      </c>
      <c r="G258" s="75">
        <v>54</v>
      </c>
      <c r="H258" s="76">
        <v>41.8</v>
      </c>
      <c r="I258" s="77">
        <v>0.2</v>
      </c>
      <c r="J258" s="78">
        <v>62.55</v>
      </c>
      <c r="K258" s="77">
        <v>1.7</v>
      </c>
      <c r="L258" s="86">
        <v>0.02</v>
      </c>
      <c r="M258" s="78">
        <v>148.78</v>
      </c>
      <c r="N258" s="77">
        <v>1</v>
      </c>
      <c r="O258" s="86">
        <v>0.02</v>
      </c>
      <c r="P258" s="79">
        <v>0</v>
      </c>
      <c r="Q258" s="80"/>
      <c r="R258" s="81">
        <v>6.9</v>
      </c>
      <c r="S258" s="18">
        <f t="shared" si="13"/>
        <v>1.6111111111111112</v>
      </c>
      <c r="T258" s="123">
        <v>1.6</v>
      </c>
      <c r="U258" s="82">
        <v>2</v>
      </c>
      <c r="V258" s="84" t="s">
        <v>14</v>
      </c>
      <c r="W258" s="84"/>
      <c r="X258" s="60" t="s">
        <v>598</v>
      </c>
      <c r="Y258" s="3" t="s">
        <v>34</v>
      </c>
      <c r="Z258" s="60" t="s">
        <v>13</v>
      </c>
      <c r="AA258" s="85"/>
      <c r="AB258" s="60"/>
      <c r="AC258" s="83"/>
      <c r="AE258" s="60"/>
      <c r="AF258" s="5">
        <f>POWER(10,11.8+1.5*T258)</f>
        <v>158489319246112.38</v>
      </c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</row>
    <row r="259" spans="1:55" s="57" customFormat="1" ht="11.25" x14ac:dyDescent="0.2">
      <c r="A259" s="4" t="s">
        <v>307</v>
      </c>
      <c r="B259" s="74">
        <f t="shared" si="14"/>
        <v>44742.641226851854</v>
      </c>
      <c r="C259" s="79">
        <v>2022</v>
      </c>
      <c r="D259" s="79">
        <v>6</v>
      </c>
      <c r="E259" s="79">
        <v>30</v>
      </c>
      <c r="F259" s="79">
        <v>15</v>
      </c>
      <c r="G259" s="79">
        <v>23</v>
      </c>
      <c r="H259" s="77">
        <v>22.3</v>
      </c>
      <c r="I259" s="77">
        <v>2.1</v>
      </c>
      <c r="J259" s="86">
        <v>61.36</v>
      </c>
      <c r="K259" s="77">
        <v>6.5</v>
      </c>
      <c r="L259" s="86">
        <v>0.06</v>
      </c>
      <c r="M259" s="86">
        <v>142.97999999999999</v>
      </c>
      <c r="N259" s="77">
        <v>8.4</v>
      </c>
      <c r="O259" s="86">
        <v>0.16</v>
      </c>
      <c r="P259" s="79">
        <v>5</v>
      </c>
      <c r="Q259" s="83">
        <v>10</v>
      </c>
      <c r="R259" s="59">
        <v>7.7</v>
      </c>
      <c r="S259" s="18">
        <f t="shared" si="13"/>
        <v>2.0555555555555558</v>
      </c>
      <c r="T259" s="124">
        <v>2.1</v>
      </c>
      <c r="U259" s="82">
        <v>4</v>
      </c>
      <c r="V259" s="84" t="s">
        <v>14</v>
      </c>
      <c r="W259" s="82"/>
      <c r="X259" s="60"/>
      <c r="Y259" s="3" t="s">
        <v>34</v>
      </c>
      <c r="Z259" s="88"/>
      <c r="AA259" s="60"/>
      <c r="AB259" s="82">
        <v>2</v>
      </c>
      <c r="AC259" s="88"/>
      <c r="AE259" s="5">
        <f>POWER(10,11.8+1.5*T259)</f>
        <v>891250938133751.25</v>
      </c>
      <c r="AF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</row>
    <row r="260" spans="1:55" s="57" customFormat="1" ht="11.25" x14ac:dyDescent="0.2">
      <c r="A260" s="4" t="s">
        <v>308</v>
      </c>
      <c r="B260" s="74">
        <f t="shared" si="14"/>
        <v>44743.253217592595</v>
      </c>
      <c r="C260" s="79">
        <v>2022</v>
      </c>
      <c r="D260" s="79">
        <v>7</v>
      </c>
      <c r="E260" s="79">
        <v>1</v>
      </c>
      <c r="F260" s="79">
        <v>6</v>
      </c>
      <c r="G260" s="79">
        <v>4</v>
      </c>
      <c r="H260" s="77">
        <v>38</v>
      </c>
      <c r="I260" s="77">
        <v>0.8</v>
      </c>
      <c r="J260" s="86">
        <v>62.23</v>
      </c>
      <c r="K260" s="77">
        <v>2</v>
      </c>
      <c r="L260" s="86">
        <v>0.02</v>
      </c>
      <c r="M260" s="86">
        <v>153.4</v>
      </c>
      <c r="N260" s="77">
        <v>2.2000000000000002</v>
      </c>
      <c r="O260" s="86">
        <v>0.04</v>
      </c>
      <c r="P260" s="79">
        <v>31</v>
      </c>
      <c r="Q260" s="83">
        <v>20</v>
      </c>
      <c r="R260" s="59">
        <v>8.6</v>
      </c>
      <c r="S260" s="18">
        <f t="shared" si="13"/>
        <v>2.5555555555555554</v>
      </c>
      <c r="T260" s="124">
        <v>2.6</v>
      </c>
      <c r="U260" s="82">
        <v>8</v>
      </c>
      <c r="V260" s="84" t="s">
        <v>14</v>
      </c>
      <c r="W260" s="82"/>
      <c r="X260" s="60"/>
      <c r="Y260" s="3" t="s">
        <v>34</v>
      </c>
      <c r="Z260" s="88"/>
      <c r="AA260" s="60"/>
      <c r="AB260" s="82">
        <v>2</v>
      </c>
      <c r="AC260" s="88"/>
      <c r="AE260" s="5">
        <f>POWER(10,11.8+1.5*T260)</f>
        <v>5011872336272755</v>
      </c>
      <c r="AF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</row>
    <row r="261" spans="1:55" s="57" customFormat="1" ht="11.25" x14ac:dyDescent="0.2">
      <c r="A261" s="4" t="s">
        <v>309</v>
      </c>
      <c r="B261" s="74">
        <f t="shared" si="14"/>
        <v>44743.488715277781</v>
      </c>
      <c r="C261" s="79">
        <v>2022</v>
      </c>
      <c r="D261" s="79">
        <v>7</v>
      </c>
      <c r="E261" s="79">
        <v>1</v>
      </c>
      <c r="F261" s="79">
        <v>11</v>
      </c>
      <c r="G261" s="79">
        <v>43</v>
      </c>
      <c r="H261" s="77">
        <v>45</v>
      </c>
      <c r="I261" s="77">
        <v>1.5</v>
      </c>
      <c r="J261" s="86">
        <v>62.02</v>
      </c>
      <c r="K261" s="77">
        <v>2.8</v>
      </c>
      <c r="L261" s="86">
        <v>0.03</v>
      </c>
      <c r="M261" s="86">
        <v>145.74</v>
      </c>
      <c r="N261" s="77">
        <v>7.8</v>
      </c>
      <c r="O261" s="86">
        <v>0.15</v>
      </c>
      <c r="P261" s="79">
        <v>10</v>
      </c>
      <c r="Q261" s="83">
        <v>8</v>
      </c>
      <c r="R261" s="59">
        <v>7.4</v>
      </c>
      <c r="S261" s="18">
        <f t="shared" si="13"/>
        <v>1.8888888888888891</v>
      </c>
      <c r="T261" s="124">
        <v>1.9</v>
      </c>
      <c r="U261" s="82">
        <v>4</v>
      </c>
      <c r="V261" s="20" t="s">
        <v>14</v>
      </c>
      <c r="W261" s="20" t="s">
        <v>43</v>
      </c>
      <c r="X261" s="60"/>
      <c r="Y261" s="3" t="s">
        <v>34</v>
      </c>
      <c r="Z261" s="88"/>
      <c r="AA261" s="60"/>
      <c r="AB261" s="82">
        <v>2</v>
      </c>
      <c r="AC261" s="88"/>
      <c r="AE261" s="5">
        <f>POWER(10,11.8+1.5*T261)</f>
        <v>446683592150964.06</v>
      </c>
      <c r="AF261" s="60"/>
      <c r="AH261" s="122">
        <v>2022</v>
      </c>
      <c r="AI261" s="110">
        <v>7</v>
      </c>
      <c r="AJ261" s="110">
        <v>1</v>
      </c>
      <c r="AK261" s="110">
        <v>11</v>
      </c>
      <c r="AL261" s="116">
        <v>43</v>
      </c>
      <c r="AM261" s="121">
        <v>46.2</v>
      </c>
      <c r="AN261" s="121">
        <v>0.3</v>
      </c>
      <c r="AO261" s="117">
        <v>62.13</v>
      </c>
      <c r="AP261" s="117"/>
      <c r="AQ261" s="117"/>
      <c r="AR261" s="117">
        <v>146.02000000000001</v>
      </c>
      <c r="AS261" s="117"/>
      <c r="AT261" s="117"/>
      <c r="AU261" s="116">
        <v>3</v>
      </c>
      <c r="AV261" s="118"/>
      <c r="AW261" s="121">
        <v>7.8</v>
      </c>
      <c r="AX261" s="121"/>
      <c r="AY261" s="119">
        <v>2.2999999999999998</v>
      </c>
      <c r="AZ261" s="18">
        <f>(AW261-4)/1.8</f>
        <v>2.1111111111111112</v>
      </c>
      <c r="BA261" s="120">
        <v>3</v>
      </c>
      <c r="BB261" s="142" t="s">
        <v>43</v>
      </c>
      <c r="BC261" s="3" t="s">
        <v>34</v>
      </c>
    </row>
    <row r="262" spans="1:55" s="57" customFormat="1" ht="11.25" x14ac:dyDescent="0.2">
      <c r="A262" s="4" t="s">
        <v>310</v>
      </c>
      <c r="B262" s="74">
        <f t="shared" si="14"/>
        <v>44743.737615740742</v>
      </c>
      <c r="C262" s="79">
        <v>2022</v>
      </c>
      <c r="D262" s="79">
        <v>7</v>
      </c>
      <c r="E262" s="79">
        <v>1</v>
      </c>
      <c r="F262" s="79">
        <v>17</v>
      </c>
      <c r="G262" s="79">
        <v>42</v>
      </c>
      <c r="H262" s="77">
        <v>10.9</v>
      </c>
      <c r="I262" s="77">
        <v>1.3</v>
      </c>
      <c r="J262" s="86">
        <v>60.37</v>
      </c>
      <c r="K262" s="77">
        <v>4</v>
      </c>
      <c r="L262" s="86">
        <v>0.04</v>
      </c>
      <c r="M262" s="86">
        <v>153.38999999999999</v>
      </c>
      <c r="N262" s="77">
        <v>7.4</v>
      </c>
      <c r="O262" s="86">
        <v>0.13</v>
      </c>
      <c r="P262" s="79">
        <v>0</v>
      </c>
      <c r="Q262" s="83" t="s">
        <v>42</v>
      </c>
      <c r="R262" s="59">
        <v>7</v>
      </c>
      <c r="S262" s="18">
        <f t="shared" ref="S262:S325" si="15">(R262-4)/1.8</f>
        <v>1.6666666666666665</v>
      </c>
      <c r="T262" s="124">
        <v>1.7</v>
      </c>
      <c r="U262" s="82">
        <v>4</v>
      </c>
      <c r="V262" s="84" t="s">
        <v>14</v>
      </c>
      <c r="W262" s="82"/>
      <c r="X262" s="60"/>
      <c r="Y262" s="3" t="s">
        <v>34</v>
      </c>
      <c r="Z262" s="88"/>
      <c r="AA262" s="60"/>
      <c r="AB262" s="82">
        <v>2</v>
      </c>
      <c r="AC262" s="88"/>
      <c r="AE262" s="5">
        <f>POWER(10,11.8+1.5*T262)</f>
        <v>223872113856835.09</v>
      </c>
      <c r="AF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</row>
    <row r="263" spans="1:55" s="57" customFormat="1" ht="11.25" x14ac:dyDescent="0.2">
      <c r="A263" s="4" t="s">
        <v>311</v>
      </c>
      <c r="B263" s="74">
        <f t="shared" si="14"/>
        <v>44744.092465277776</v>
      </c>
      <c r="C263" s="75">
        <v>2022</v>
      </c>
      <c r="D263" s="75">
        <v>7</v>
      </c>
      <c r="E263" s="75">
        <v>2</v>
      </c>
      <c r="F263" s="75">
        <v>2</v>
      </c>
      <c r="G263" s="75">
        <v>13</v>
      </c>
      <c r="H263" s="76">
        <v>9.1</v>
      </c>
      <c r="I263" s="77">
        <v>0.9</v>
      </c>
      <c r="J263" s="78">
        <v>61.55</v>
      </c>
      <c r="K263" s="77">
        <v>3.4</v>
      </c>
      <c r="L263" s="86">
        <v>0.03</v>
      </c>
      <c r="M263" s="78">
        <v>147.59</v>
      </c>
      <c r="N263" s="77">
        <v>3.4</v>
      </c>
      <c r="O263" s="86">
        <v>0.06</v>
      </c>
      <c r="P263" s="79">
        <v>0</v>
      </c>
      <c r="Q263" s="80"/>
      <c r="R263" s="81">
        <v>7.3</v>
      </c>
      <c r="S263" s="18">
        <f t="shared" si="15"/>
        <v>1.8333333333333333</v>
      </c>
      <c r="T263" s="123">
        <v>1.8</v>
      </c>
      <c r="U263" s="82">
        <v>2</v>
      </c>
      <c r="V263" s="84" t="s">
        <v>14</v>
      </c>
      <c r="W263" s="84"/>
      <c r="X263" s="60" t="s">
        <v>9</v>
      </c>
      <c r="Y263" s="3" t="s">
        <v>34</v>
      </c>
      <c r="Z263" s="60" t="s">
        <v>13</v>
      </c>
      <c r="AA263" s="85"/>
      <c r="AB263" s="60"/>
      <c r="AC263" s="83" t="s">
        <v>562</v>
      </c>
      <c r="AE263" s="60"/>
      <c r="AF263" s="5">
        <f>POWER(10,11.8+1.5*T263)</f>
        <v>316227766016839.06</v>
      </c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</row>
    <row r="264" spans="1:55" s="57" customFormat="1" ht="11.25" x14ac:dyDescent="0.2">
      <c r="A264" s="4" t="s">
        <v>312</v>
      </c>
      <c r="B264" s="74">
        <f t="shared" si="14"/>
        <v>44744.093657407408</v>
      </c>
      <c r="C264" s="75">
        <v>2022</v>
      </c>
      <c r="D264" s="75">
        <v>7</v>
      </c>
      <c r="E264" s="75">
        <v>2</v>
      </c>
      <c r="F264" s="75">
        <v>2</v>
      </c>
      <c r="G264" s="75">
        <v>14</v>
      </c>
      <c r="H264" s="76">
        <v>52.6</v>
      </c>
      <c r="I264" s="77">
        <v>2.7</v>
      </c>
      <c r="J264" s="78">
        <v>61.58</v>
      </c>
      <c r="K264" s="77">
        <v>9.6</v>
      </c>
      <c r="L264" s="86">
        <v>0.09</v>
      </c>
      <c r="M264" s="78">
        <v>147.46</v>
      </c>
      <c r="N264" s="77">
        <v>10.3</v>
      </c>
      <c r="O264" s="86">
        <v>0.19</v>
      </c>
      <c r="P264" s="79">
        <v>0</v>
      </c>
      <c r="Q264" s="80"/>
      <c r="R264" s="81">
        <v>7</v>
      </c>
      <c r="S264" s="18">
        <f t="shared" si="15"/>
        <v>1.6666666666666665</v>
      </c>
      <c r="T264" s="123">
        <v>1.7</v>
      </c>
      <c r="U264" s="82">
        <v>1</v>
      </c>
      <c r="V264" s="84" t="s">
        <v>14</v>
      </c>
      <c r="W264" s="84"/>
      <c r="X264" s="60" t="s">
        <v>9</v>
      </c>
      <c r="Y264" s="3" t="s">
        <v>34</v>
      </c>
      <c r="Z264" s="60" t="s">
        <v>13</v>
      </c>
      <c r="AA264" s="85"/>
      <c r="AB264" s="60"/>
      <c r="AC264" s="83" t="s">
        <v>563</v>
      </c>
      <c r="AE264" s="60"/>
      <c r="AF264" s="5">
        <f>POWER(10,11.8+1.5*T264)</f>
        <v>223872113856835.09</v>
      </c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</row>
    <row r="265" spans="1:55" s="57" customFormat="1" ht="11.25" x14ac:dyDescent="0.2">
      <c r="A265" s="4" t="s">
        <v>313</v>
      </c>
      <c r="B265" s="74">
        <f t="shared" si="14"/>
        <v>44744.095173611109</v>
      </c>
      <c r="C265" s="75">
        <v>2022</v>
      </c>
      <c r="D265" s="75">
        <v>7</v>
      </c>
      <c r="E265" s="75">
        <v>2</v>
      </c>
      <c r="F265" s="75">
        <v>2</v>
      </c>
      <c r="G265" s="75">
        <v>17</v>
      </c>
      <c r="H265" s="76">
        <v>3.9</v>
      </c>
      <c r="I265" s="77">
        <v>1.5</v>
      </c>
      <c r="J265" s="78">
        <v>61.47</v>
      </c>
      <c r="K265" s="77">
        <v>6.1</v>
      </c>
      <c r="L265" s="86">
        <v>0.05</v>
      </c>
      <c r="M265" s="78">
        <v>147.80000000000001</v>
      </c>
      <c r="N265" s="77">
        <v>5.6</v>
      </c>
      <c r="O265" s="86">
        <v>0.11</v>
      </c>
      <c r="P265" s="79">
        <v>0</v>
      </c>
      <c r="Q265" s="80"/>
      <c r="R265" s="81">
        <v>7.1</v>
      </c>
      <c r="S265" s="18">
        <f t="shared" si="15"/>
        <v>1.7222222222222219</v>
      </c>
      <c r="T265" s="123">
        <v>1.7</v>
      </c>
      <c r="U265" s="82">
        <v>2</v>
      </c>
      <c r="V265" s="84" t="s">
        <v>14</v>
      </c>
      <c r="W265" s="84"/>
      <c r="X265" s="60" t="s">
        <v>9</v>
      </c>
      <c r="Y265" s="3" t="s">
        <v>34</v>
      </c>
      <c r="Z265" s="60" t="s">
        <v>13</v>
      </c>
      <c r="AA265" s="85"/>
      <c r="AB265" s="60"/>
      <c r="AC265" s="83" t="s">
        <v>564</v>
      </c>
      <c r="AE265" s="60"/>
      <c r="AF265" s="5">
        <f>POWER(10,11.8+1.5*T265)</f>
        <v>223872113856835.09</v>
      </c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</row>
    <row r="266" spans="1:55" s="57" customFormat="1" ht="11.25" x14ac:dyDescent="0.2">
      <c r="A266" s="4" t="s">
        <v>314</v>
      </c>
      <c r="B266" s="74">
        <f t="shared" si="14"/>
        <v>44745.212673611109</v>
      </c>
      <c r="C266" s="75">
        <v>2022</v>
      </c>
      <c r="D266" s="75">
        <v>7</v>
      </c>
      <c r="E266" s="75">
        <v>3</v>
      </c>
      <c r="F266" s="75">
        <v>5</v>
      </c>
      <c r="G266" s="75">
        <v>6</v>
      </c>
      <c r="H266" s="76">
        <v>15.6</v>
      </c>
      <c r="I266" s="77">
        <v>1.4</v>
      </c>
      <c r="J266" s="78">
        <v>61.64</v>
      </c>
      <c r="K266" s="77">
        <v>4.9000000000000004</v>
      </c>
      <c r="L266" s="86">
        <v>0.04</v>
      </c>
      <c r="M266" s="78">
        <v>148.13999999999999</v>
      </c>
      <c r="N266" s="77">
        <v>7.5</v>
      </c>
      <c r="O266" s="86">
        <v>0.14000000000000001</v>
      </c>
      <c r="P266" s="79">
        <v>0</v>
      </c>
      <c r="Q266" s="80"/>
      <c r="R266" s="81">
        <v>6.9</v>
      </c>
      <c r="S266" s="18">
        <f t="shared" si="15"/>
        <v>1.6111111111111112</v>
      </c>
      <c r="T266" s="123">
        <v>1.6</v>
      </c>
      <c r="U266" s="82">
        <v>3</v>
      </c>
      <c r="V266" s="84" t="s">
        <v>14</v>
      </c>
      <c r="W266" s="84"/>
      <c r="X266" s="60" t="s">
        <v>10</v>
      </c>
      <c r="Y266" s="3" t="s">
        <v>34</v>
      </c>
      <c r="Z266" s="60" t="s">
        <v>13</v>
      </c>
      <c r="AA266" s="85"/>
      <c r="AB266" s="60"/>
      <c r="AC266" s="83"/>
      <c r="AE266" s="60"/>
      <c r="AF266" s="5">
        <f>POWER(10,11.8+1.5*T266)</f>
        <v>158489319246112.38</v>
      </c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</row>
    <row r="267" spans="1:55" s="57" customFormat="1" ht="11.25" x14ac:dyDescent="0.2">
      <c r="A267" s="4" t="s">
        <v>315</v>
      </c>
      <c r="B267" s="74">
        <f t="shared" si="14"/>
        <v>44746.280381944445</v>
      </c>
      <c r="C267" s="79">
        <v>2022</v>
      </c>
      <c r="D267" s="79">
        <v>7</v>
      </c>
      <c r="E267" s="79">
        <v>4</v>
      </c>
      <c r="F267" s="79">
        <v>6</v>
      </c>
      <c r="G267" s="79">
        <v>43</v>
      </c>
      <c r="H267" s="77">
        <v>45.1</v>
      </c>
      <c r="I267" s="77">
        <v>1.3</v>
      </c>
      <c r="J267" s="86">
        <v>59.77</v>
      </c>
      <c r="K267" s="77">
        <v>5.0999999999999996</v>
      </c>
      <c r="L267" s="86">
        <v>0.05</v>
      </c>
      <c r="M267" s="86">
        <v>146.81</v>
      </c>
      <c r="N267" s="77">
        <v>5.6</v>
      </c>
      <c r="O267" s="86">
        <v>0.1</v>
      </c>
      <c r="P267" s="79">
        <v>10</v>
      </c>
      <c r="Q267" s="83">
        <v>10</v>
      </c>
      <c r="R267" s="59">
        <v>8.3000000000000007</v>
      </c>
      <c r="S267" s="18">
        <f t="shared" si="15"/>
        <v>2.3888888888888893</v>
      </c>
      <c r="T267" s="124">
        <v>2.4</v>
      </c>
      <c r="U267" s="82">
        <v>6</v>
      </c>
      <c r="V267" s="84" t="s">
        <v>14</v>
      </c>
      <c r="W267" s="82"/>
      <c r="X267" s="60"/>
      <c r="Y267" s="3" t="s">
        <v>34</v>
      </c>
      <c r="Z267" s="88"/>
      <c r="AA267" s="60"/>
      <c r="AB267" s="82">
        <v>2</v>
      </c>
      <c r="AC267" s="88"/>
      <c r="AE267" s="5">
        <f>POWER(10,11.8+1.5*T267)</f>
        <v>2511886431509585.5</v>
      </c>
      <c r="AF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</row>
    <row r="268" spans="1:55" s="57" customFormat="1" ht="11.25" x14ac:dyDescent="0.2">
      <c r="A268" s="4" t="s">
        <v>316</v>
      </c>
      <c r="B268" s="74">
        <f t="shared" si="14"/>
        <v>44746.359571759262</v>
      </c>
      <c r="C268" s="75">
        <v>2022</v>
      </c>
      <c r="D268" s="75">
        <v>7</v>
      </c>
      <c r="E268" s="75">
        <v>4</v>
      </c>
      <c r="F268" s="75">
        <v>8</v>
      </c>
      <c r="G268" s="75">
        <v>37</v>
      </c>
      <c r="H268" s="76">
        <v>47.7</v>
      </c>
      <c r="I268" s="77">
        <v>0.9</v>
      </c>
      <c r="J268" s="78">
        <v>61.58</v>
      </c>
      <c r="K268" s="77">
        <v>2.9</v>
      </c>
      <c r="L268" s="86">
        <v>0.03</v>
      </c>
      <c r="M268" s="78">
        <v>148.08000000000001</v>
      </c>
      <c r="N268" s="77">
        <v>5.9</v>
      </c>
      <c r="O268" s="86">
        <v>0.11</v>
      </c>
      <c r="P268" s="79">
        <v>0</v>
      </c>
      <c r="Q268" s="80"/>
      <c r="R268" s="81">
        <v>7.4</v>
      </c>
      <c r="S268" s="18">
        <f t="shared" si="15"/>
        <v>1.8888888888888891</v>
      </c>
      <c r="T268" s="123">
        <v>1.9</v>
      </c>
      <c r="U268" s="82">
        <v>6</v>
      </c>
      <c r="V268" s="84" t="s">
        <v>14</v>
      </c>
      <c r="W268" s="84"/>
      <c r="X268" s="60" t="s">
        <v>10</v>
      </c>
      <c r="Y268" s="3" t="s">
        <v>34</v>
      </c>
      <c r="Z268" s="60" t="s">
        <v>13</v>
      </c>
      <c r="AA268" s="85"/>
      <c r="AB268" s="60"/>
      <c r="AC268" s="83"/>
      <c r="AE268" s="60"/>
      <c r="AF268" s="5">
        <f>POWER(10,11.8+1.5*T268)</f>
        <v>446683592150964.06</v>
      </c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</row>
    <row r="269" spans="1:55" s="57" customFormat="1" ht="11.25" x14ac:dyDescent="0.2">
      <c r="A269" s="4" t="s">
        <v>317</v>
      </c>
      <c r="B269" s="74">
        <f t="shared" si="14"/>
        <v>44746.980682870373</v>
      </c>
      <c r="C269" s="79">
        <v>2022</v>
      </c>
      <c r="D269" s="79">
        <v>7</v>
      </c>
      <c r="E269" s="79">
        <v>4</v>
      </c>
      <c r="F269" s="79">
        <v>23</v>
      </c>
      <c r="G269" s="79">
        <v>32</v>
      </c>
      <c r="H269" s="77">
        <v>11.5</v>
      </c>
      <c r="I269" s="77">
        <v>0.7</v>
      </c>
      <c r="J269" s="86">
        <v>63.16</v>
      </c>
      <c r="K269" s="77">
        <v>5.0999999999999996</v>
      </c>
      <c r="L269" s="86">
        <v>0.05</v>
      </c>
      <c r="M269" s="86">
        <v>150.88999999999999</v>
      </c>
      <c r="N269" s="77">
        <v>2.5</v>
      </c>
      <c r="O269" s="86">
        <v>0.05</v>
      </c>
      <c r="P269" s="79">
        <v>33</v>
      </c>
      <c r="Q269" s="83" t="s">
        <v>42</v>
      </c>
      <c r="R269" s="59">
        <v>8.8000000000000007</v>
      </c>
      <c r="S269" s="18">
        <f t="shared" si="15"/>
        <v>2.666666666666667</v>
      </c>
      <c r="T269" s="124">
        <v>2.7</v>
      </c>
      <c r="U269" s="82">
        <v>6</v>
      </c>
      <c r="V269" s="84" t="s">
        <v>14</v>
      </c>
      <c r="W269" s="82"/>
      <c r="X269" s="60"/>
      <c r="Y269" s="3" t="s">
        <v>34</v>
      </c>
      <c r="Z269" s="88"/>
      <c r="AA269" s="60"/>
      <c r="AB269" s="82">
        <v>2</v>
      </c>
      <c r="AC269" s="88"/>
      <c r="AE269" s="5">
        <f>POWER(10,11.8+1.5*T269)</f>
        <v>7079457843841414</v>
      </c>
      <c r="AF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</row>
    <row r="270" spans="1:55" s="57" customFormat="1" ht="11.25" x14ac:dyDescent="0.2">
      <c r="A270" s="4" t="s">
        <v>318</v>
      </c>
      <c r="B270" s="74">
        <f t="shared" si="14"/>
        <v>44747.991851851853</v>
      </c>
      <c r="C270" s="79">
        <v>2022</v>
      </c>
      <c r="D270" s="79">
        <v>7</v>
      </c>
      <c r="E270" s="79">
        <v>5</v>
      </c>
      <c r="F270" s="79">
        <v>23</v>
      </c>
      <c r="G270" s="79">
        <v>48</v>
      </c>
      <c r="H270" s="77">
        <v>16.899999999999999</v>
      </c>
      <c r="I270" s="77">
        <v>2.2000000000000002</v>
      </c>
      <c r="J270" s="86">
        <v>63.85</v>
      </c>
      <c r="K270" s="77">
        <v>7.3</v>
      </c>
      <c r="L270" s="86">
        <v>7.0000000000000007E-2</v>
      </c>
      <c r="M270" s="86">
        <v>147.5</v>
      </c>
      <c r="N270" s="77">
        <v>8.6</v>
      </c>
      <c r="O270" s="86">
        <v>0.18</v>
      </c>
      <c r="P270" s="79">
        <v>0</v>
      </c>
      <c r="Q270" s="83" t="s">
        <v>42</v>
      </c>
      <c r="R270" s="59">
        <v>7.9</v>
      </c>
      <c r="S270" s="18">
        <f t="shared" si="15"/>
        <v>2.166666666666667</v>
      </c>
      <c r="T270" s="124">
        <v>2.2000000000000002</v>
      </c>
      <c r="U270" s="82">
        <v>5</v>
      </c>
      <c r="V270" s="20" t="s">
        <v>14</v>
      </c>
      <c r="W270" s="20" t="s">
        <v>43</v>
      </c>
      <c r="X270" s="60"/>
      <c r="Y270" s="3" t="s">
        <v>34</v>
      </c>
      <c r="Z270" s="88"/>
      <c r="AA270" s="60"/>
      <c r="AB270" s="82">
        <v>2</v>
      </c>
      <c r="AC270" s="88"/>
      <c r="AE270" s="5">
        <f>POWER(10,11.8+1.5*T270)</f>
        <v>1258925411794173.5</v>
      </c>
      <c r="AF270" s="60"/>
      <c r="AH270" s="110">
        <v>2022</v>
      </c>
      <c r="AI270" s="110">
        <v>7</v>
      </c>
      <c r="AJ270" s="110">
        <v>5</v>
      </c>
      <c r="AK270" s="110">
        <v>23</v>
      </c>
      <c r="AL270" s="110">
        <v>48</v>
      </c>
      <c r="AM270" s="111">
        <v>27.7</v>
      </c>
      <c r="AN270" s="111">
        <v>0.6</v>
      </c>
      <c r="AO270" s="112">
        <v>63.73</v>
      </c>
      <c r="AP270" s="112"/>
      <c r="AQ270" s="112"/>
      <c r="AR270" s="112">
        <v>147.44999999999999</v>
      </c>
      <c r="AS270" s="112"/>
      <c r="AT270" s="112"/>
      <c r="AU270" s="110">
        <v>10</v>
      </c>
      <c r="AV270" s="113"/>
      <c r="AW270" s="111">
        <v>8</v>
      </c>
      <c r="AX270" s="111"/>
      <c r="AY270" s="114">
        <v>2.2999999999999998</v>
      </c>
      <c r="AZ270" s="18">
        <f>(AW270-4)/1.8</f>
        <v>2.2222222222222223</v>
      </c>
      <c r="BA270" s="115">
        <v>3</v>
      </c>
      <c r="BB270" s="141" t="s">
        <v>43</v>
      </c>
      <c r="BC270" s="3" t="s">
        <v>34</v>
      </c>
    </row>
    <row r="271" spans="1:55" s="57" customFormat="1" ht="11.25" x14ac:dyDescent="0.2">
      <c r="A271" s="4" t="s">
        <v>319</v>
      </c>
      <c r="B271" s="74">
        <f t="shared" si="14"/>
        <v>44748.686655092592</v>
      </c>
      <c r="C271" s="79">
        <v>2022</v>
      </c>
      <c r="D271" s="79">
        <v>7</v>
      </c>
      <c r="E271" s="79">
        <v>6</v>
      </c>
      <c r="F271" s="79">
        <v>16</v>
      </c>
      <c r="G271" s="79">
        <v>28</v>
      </c>
      <c r="H271" s="77">
        <v>47.3</v>
      </c>
      <c r="I271" s="77">
        <v>0.7</v>
      </c>
      <c r="J271" s="86">
        <v>60.16</v>
      </c>
      <c r="K271" s="77">
        <v>3.3</v>
      </c>
      <c r="L271" s="86">
        <v>0.03</v>
      </c>
      <c r="M271" s="86">
        <v>152.26</v>
      </c>
      <c r="N271" s="77">
        <v>5</v>
      </c>
      <c r="O271" s="86">
        <v>0.09</v>
      </c>
      <c r="P271" s="79">
        <v>0</v>
      </c>
      <c r="Q271" s="83" t="s">
        <v>42</v>
      </c>
      <c r="R271" s="59">
        <v>7</v>
      </c>
      <c r="S271" s="18">
        <f t="shared" si="15"/>
        <v>1.6666666666666665</v>
      </c>
      <c r="T271" s="124">
        <v>1.7</v>
      </c>
      <c r="U271" s="82">
        <v>2</v>
      </c>
      <c r="V271" s="84" t="s">
        <v>14</v>
      </c>
      <c r="W271" s="82"/>
      <c r="X271" s="60"/>
      <c r="Y271" s="3" t="s">
        <v>34</v>
      </c>
      <c r="Z271" s="88"/>
      <c r="AA271" s="60"/>
      <c r="AB271" s="82">
        <v>2</v>
      </c>
      <c r="AC271" s="88"/>
      <c r="AE271" s="5">
        <f>POWER(10,11.8+1.5*T271)</f>
        <v>223872113856835.09</v>
      </c>
      <c r="AF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</row>
    <row r="272" spans="1:55" s="57" customFormat="1" ht="11.25" x14ac:dyDescent="0.2">
      <c r="A272" s="4" t="s">
        <v>320</v>
      </c>
      <c r="B272" s="74">
        <f t="shared" si="14"/>
        <v>44749.680659722224</v>
      </c>
      <c r="C272" s="79">
        <v>2022</v>
      </c>
      <c r="D272" s="79">
        <v>7</v>
      </c>
      <c r="E272" s="79">
        <v>7</v>
      </c>
      <c r="F272" s="79">
        <v>16</v>
      </c>
      <c r="G272" s="79">
        <v>20</v>
      </c>
      <c r="H272" s="77">
        <v>9.9</v>
      </c>
      <c r="I272" s="77">
        <v>2.1</v>
      </c>
      <c r="J272" s="86">
        <v>61.23</v>
      </c>
      <c r="K272" s="77">
        <v>5.8</v>
      </c>
      <c r="L272" s="86">
        <v>0.05</v>
      </c>
      <c r="M272" s="86">
        <v>144.19</v>
      </c>
      <c r="N272" s="77">
        <v>9.6999999999999993</v>
      </c>
      <c r="O272" s="86">
        <v>0.18</v>
      </c>
      <c r="P272" s="79">
        <v>0</v>
      </c>
      <c r="Q272" s="83" t="s">
        <v>42</v>
      </c>
      <c r="R272" s="59">
        <v>7.9</v>
      </c>
      <c r="S272" s="18">
        <f t="shared" si="15"/>
        <v>2.166666666666667</v>
      </c>
      <c r="T272" s="124">
        <v>2.2000000000000002</v>
      </c>
      <c r="U272" s="82">
        <v>4</v>
      </c>
      <c r="V272" s="20" t="s">
        <v>14</v>
      </c>
      <c r="W272" s="20" t="s">
        <v>43</v>
      </c>
      <c r="X272" s="60"/>
      <c r="Y272" s="3" t="s">
        <v>34</v>
      </c>
      <c r="Z272" s="88"/>
      <c r="AA272" s="60"/>
      <c r="AB272" s="82">
        <v>2</v>
      </c>
      <c r="AC272" s="88"/>
      <c r="AE272" s="5">
        <f>POWER(10,11.8+1.5*T272)</f>
        <v>1258925411794173.5</v>
      </c>
      <c r="AF272" s="60"/>
      <c r="AH272" s="110">
        <v>2022</v>
      </c>
      <c r="AI272" s="110">
        <v>7</v>
      </c>
      <c r="AJ272" s="110">
        <v>7</v>
      </c>
      <c r="AK272" s="110">
        <v>16</v>
      </c>
      <c r="AL272" s="110">
        <v>20</v>
      </c>
      <c r="AM272" s="111">
        <v>7.6</v>
      </c>
      <c r="AN272" s="111">
        <v>0.8</v>
      </c>
      <c r="AO272" s="112">
        <v>61.08</v>
      </c>
      <c r="AP272" s="112"/>
      <c r="AQ272" s="112"/>
      <c r="AR272" s="112">
        <v>143.93</v>
      </c>
      <c r="AS272" s="112"/>
      <c r="AT272" s="112"/>
      <c r="AU272" s="110">
        <v>5</v>
      </c>
      <c r="AV272" s="113"/>
      <c r="AW272" s="111">
        <v>8.3000000000000007</v>
      </c>
      <c r="AX272" s="111"/>
      <c r="AY272" s="114">
        <v>2.8</v>
      </c>
      <c r="AZ272" s="18">
        <f>(AW272-4)/1.8</f>
        <v>2.3888888888888893</v>
      </c>
      <c r="BA272" s="115">
        <v>8</v>
      </c>
      <c r="BB272" s="141" t="s">
        <v>43</v>
      </c>
      <c r="BC272" s="3" t="s">
        <v>34</v>
      </c>
    </row>
    <row r="273" spans="1:55" s="57" customFormat="1" ht="11.25" x14ac:dyDescent="0.2">
      <c r="A273" s="4" t="s">
        <v>321</v>
      </c>
      <c r="B273" s="74">
        <f t="shared" si="14"/>
        <v>44753.363240740742</v>
      </c>
      <c r="C273" s="79">
        <v>2022</v>
      </c>
      <c r="D273" s="79">
        <v>7</v>
      </c>
      <c r="E273" s="79">
        <v>11</v>
      </c>
      <c r="F273" s="79">
        <v>8</v>
      </c>
      <c r="G273" s="79">
        <v>43</v>
      </c>
      <c r="H273" s="77">
        <v>4.7</v>
      </c>
      <c r="I273" s="77">
        <v>1</v>
      </c>
      <c r="J273" s="86">
        <v>59.14</v>
      </c>
      <c r="K273" s="77">
        <v>5.2</v>
      </c>
      <c r="L273" s="86">
        <v>0.05</v>
      </c>
      <c r="M273" s="86">
        <v>155.02000000000001</v>
      </c>
      <c r="N273" s="77">
        <v>3.1</v>
      </c>
      <c r="O273" s="86">
        <v>0.05</v>
      </c>
      <c r="P273" s="79">
        <v>0</v>
      </c>
      <c r="Q273" s="83" t="s">
        <v>42</v>
      </c>
      <c r="R273" s="59">
        <v>9.1</v>
      </c>
      <c r="S273" s="18">
        <f t="shared" si="15"/>
        <v>2.833333333333333</v>
      </c>
      <c r="T273" s="124">
        <v>2.8</v>
      </c>
      <c r="U273" s="82">
        <v>6</v>
      </c>
      <c r="V273" s="84" t="s">
        <v>14</v>
      </c>
      <c r="W273" s="82"/>
      <c r="X273" s="60"/>
      <c r="Y273" s="3" t="s">
        <v>34</v>
      </c>
      <c r="Z273" s="88"/>
      <c r="AA273" s="60"/>
      <c r="AB273" s="82">
        <v>1</v>
      </c>
      <c r="AC273" s="88"/>
      <c r="AE273" s="5">
        <f>POWER(10,11.8+1.5*T273)</f>
        <v>1E+16</v>
      </c>
      <c r="AF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</row>
    <row r="274" spans="1:55" s="57" customFormat="1" ht="11.25" x14ac:dyDescent="0.2">
      <c r="A274" s="4" t="s">
        <v>322</v>
      </c>
      <c r="B274" s="74">
        <f t="shared" si="14"/>
        <v>44753.388483796298</v>
      </c>
      <c r="C274" s="75">
        <v>2022</v>
      </c>
      <c r="D274" s="75">
        <v>7</v>
      </c>
      <c r="E274" s="75">
        <v>11</v>
      </c>
      <c r="F274" s="75">
        <v>9</v>
      </c>
      <c r="G274" s="75">
        <v>19</v>
      </c>
      <c r="H274" s="76">
        <v>25.3</v>
      </c>
      <c r="I274" s="77">
        <v>1.3</v>
      </c>
      <c r="J274" s="78">
        <v>61.6</v>
      </c>
      <c r="K274" s="77">
        <v>4.4000000000000004</v>
      </c>
      <c r="L274" s="86">
        <v>0.04</v>
      </c>
      <c r="M274" s="78">
        <v>147.97</v>
      </c>
      <c r="N274" s="77">
        <v>7</v>
      </c>
      <c r="O274" s="86">
        <v>0.13</v>
      </c>
      <c r="P274" s="79">
        <v>0</v>
      </c>
      <c r="Q274" s="80"/>
      <c r="R274" s="81">
        <v>7.4</v>
      </c>
      <c r="S274" s="18">
        <f t="shared" si="15"/>
        <v>1.8888888888888891</v>
      </c>
      <c r="T274" s="123">
        <v>1.9</v>
      </c>
      <c r="U274" s="82">
        <v>2</v>
      </c>
      <c r="V274" s="84" t="s">
        <v>14</v>
      </c>
      <c r="W274" s="84"/>
      <c r="X274" s="60" t="s">
        <v>10</v>
      </c>
      <c r="Y274" s="3" t="s">
        <v>34</v>
      </c>
      <c r="Z274" s="60" t="s">
        <v>13</v>
      </c>
      <c r="AA274" s="85"/>
      <c r="AB274" s="60"/>
      <c r="AC274" s="83"/>
      <c r="AE274" s="60"/>
      <c r="AF274" s="5">
        <f>POWER(10,11.8+1.5*T274)</f>
        <v>446683592150964.06</v>
      </c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</row>
    <row r="275" spans="1:55" s="57" customFormat="1" ht="11.25" x14ac:dyDescent="0.2">
      <c r="A275" s="4" t="s">
        <v>323</v>
      </c>
      <c r="B275" s="74">
        <f t="shared" si="14"/>
        <v>44755.575104166666</v>
      </c>
      <c r="C275" s="79">
        <v>2022</v>
      </c>
      <c r="D275" s="79">
        <v>7</v>
      </c>
      <c r="E275" s="79">
        <v>13</v>
      </c>
      <c r="F275" s="79">
        <v>13</v>
      </c>
      <c r="G275" s="79">
        <v>48</v>
      </c>
      <c r="H275" s="77">
        <v>9.5</v>
      </c>
      <c r="I275" s="77">
        <v>1.1000000000000001</v>
      </c>
      <c r="J275" s="86">
        <v>62.18</v>
      </c>
      <c r="K275" s="77">
        <v>3.1</v>
      </c>
      <c r="L275" s="86">
        <v>0.03</v>
      </c>
      <c r="M275" s="86">
        <v>146.06</v>
      </c>
      <c r="N275" s="77">
        <v>6.3</v>
      </c>
      <c r="O275" s="86">
        <v>0.12</v>
      </c>
      <c r="P275" s="79">
        <v>26</v>
      </c>
      <c r="Q275" s="83">
        <v>9</v>
      </c>
      <c r="R275" s="59">
        <v>8</v>
      </c>
      <c r="S275" s="18">
        <f t="shared" si="15"/>
        <v>2.2222222222222223</v>
      </c>
      <c r="T275" s="124">
        <v>2.2000000000000002</v>
      </c>
      <c r="U275" s="82">
        <v>4</v>
      </c>
      <c r="V275" s="84" t="s">
        <v>14</v>
      </c>
      <c r="W275" s="82"/>
      <c r="X275" s="60"/>
      <c r="Y275" s="3" t="s">
        <v>34</v>
      </c>
      <c r="Z275" s="88"/>
      <c r="AA275" s="60"/>
      <c r="AB275" s="82">
        <v>2</v>
      </c>
      <c r="AC275" s="88"/>
      <c r="AE275" s="5">
        <f>POWER(10,11.8+1.5*T275)</f>
        <v>1258925411794173.5</v>
      </c>
      <c r="AF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</row>
    <row r="276" spans="1:55" s="57" customFormat="1" ht="11.25" x14ac:dyDescent="0.2">
      <c r="A276" s="4" t="s">
        <v>324</v>
      </c>
      <c r="B276" s="74">
        <f t="shared" si="14"/>
        <v>44755.616851851853</v>
      </c>
      <c r="C276" s="79">
        <v>2022</v>
      </c>
      <c r="D276" s="79">
        <v>7</v>
      </c>
      <c r="E276" s="79">
        <v>13</v>
      </c>
      <c r="F276" s="79">
        <v>14</v>
      </c>
      <c r="G276" s="79">
        <v>48</v>
      </c>
      <c r="H276" s="77">
        <v>16.600000000000001</v>
      </c>
      <c r="I276" s="77">
        <v>0.5</v>
      </c>
      <c r="J276" s="86">
        <v>62.85</v>
      </c>
      <c r="K276" s="77">
        <v>3.3</v>
      </c>
      <c r="L276" s="86">
        <v>0.03</v>
      </c>
      <c r="M276" s="86">
        <v>156.79</v>
      </c>
      <c r="N276" s="77">
        <v>2.6</v>
      </c>
      <c r="O276" s="86">
        <v>0.05</v>
      </c>
      <c r="P276" s="79">
        <v>5</v>
      </c>
      <c r="Q276" s="83">
        <v>5</v>
      </c>
      <c r="R276" s="59">
        <v>10.4</v>
      </c>
      <c r="S276" s="18">
        <f t="shared" si="15"/>
        <v>3.5555555555555558</v>
      </c>
      <c r="T276" s="124">
        <v>3.6</v>
      </c>
      <c r="U276" s="82">
        <v>9</v>
      </c>
      <c r="V276" s="84" t="s">
        <v>14</v>
      </c>
      <c r="W276" s="82"/>
      <c r="X276" s="60"/>
      <c r="Y276" s="3" t="s">
        <v>34</v>
      </c>
      <c r="Z276" s="88"/>
      <c r="AA276" s="60"/>
      <c r="AB276" s="82">
        <v>2</v>
      </c>
      <c r="AC276" s="88"/>
      <c r="AE276" s="5">
        <f>POWER(10,11.8+1.5*T276)</f>
        <v>1.5848931924611347E+17</v>
      </c>
      <c r="AF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</row>
    <row r="277" spans="1:55" s="57" customFormat="1" ht="11.25" x14ac:dyDescent="0.2">
      <c r="A277" s="4" t="s">
        <v>325</v>
      </c>
      <c r="B277" s="74">
        <f t="shared" si="14"/>
        <v>44755.706689814811</v>
      </c>
      <c r="C277" s="79">
        <v>2022</v>
      </c>
      <c r="D277" s="79">
        <v>7</v>
      </c>
      <c r="E277" s="79">
        <v>13</v>
      </c>
      <c r="F277" s="79">
        <v>16</v>
      </c>
      <c r="G277" s="79">
        <v>57</v>
      </c>
      <c r="H277" s="77">
        <v>38.299999999999997</v>
      </c>
      <c r="I277" s="77">
        <v>1.3</v>
      </c>
      <c r="J277" s="86">
        <v>63.82</v>
      </c>
      <c r="K277" s="77">
        <v>7.1</v>
      </c>
      <c r="L277" s="86">
        <v>0.06</v>
      </c>
      <c r="M277" s="86">
        <v>154.94</v>
      </c>
      <c r="N277" s="77">
        <v>2.8</v>
      </c>
      <c r="O277" s="86">
        <v>0.06</v>
      </c>
      <c r="P277" s="79">
        <v>33</v>
      </c>
      <c r="Q277" s="83" t="s">
        <v>42</v>
      </c>
      <c r="R277" s="59">
        <v>7.3</v>
      </c>
      <c r="S277" s="18">
        <f t="shared" si="15"/>
        <v>1.8333333333333333</v>
      </c>
      <c r="T277" s="124">
        <v>1.8</v>
      </c>
      <c r="U277" s="82">
        <v>3</v>
      </c>
      <c r="V277" s="84" t="s">
        <v>14</v>
      </c>
      <c r="W277" s="82"/>
      <c r="X277" s="60"/>
      <c r="Y277" s="3" t="s">
        <v>34</v>
      </c>
      <c r="Z277" s="88"/>
      <c r="AA277" s="60"/>
      <c r="AB277" s="82">
        <v>2</v>
      </c>
      <c r="AC277" s="88"/>
      <c r="AE277" s="5">
        <f>POWER(10,11.8+1.5*T277)</f>
        <v>316227766016839.06</v>
      </c>
      <c r="AF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</row>
    <row r="278" spans="1:55" s="57" customFormat="1" ht="11.25" x14ac:dyDescent="0.2">
      <c r="A278" s="4" t="s">
        <v>326</v>
      </c>
      <c r="B278" s="74">
        <f t="shared" ref="B278:B341" si="16">DATE(C278,D278,E278)+TIME(F278,G278,H278)</f>
        <v>44758.587442129632</v>
      </c>
      <c r="C278" s="79">
        <v>2022</v>
      </c>
      <c r="D278" s="79">
        <v>7</v>
      </c>
      <c r="E278" s="79">
        <v>16</v>
      </c>
      <c r="F278" s="79">
        <v>14</v>
      </c>
      <c r="G278" s="79">
        <v>5</v>
      </c>
      <c r="H278" s="77">
        <v>55.7</v>
      </c>
      <c r="I278" s="77">
        <v>1.3</v>
      </c>
      <c r="J278" s="86">
        <v>62.94</v>
      </c>
      <c r="K278" s="77">
        <v>6.4</v>
      </c>
      <c r="L278" s="86">
        <v>0.06</v>
      </c>
      <c r="M278" s="86">
        <v>145.22</v>
      </c>
      <c r="N278" s="77">
        <v>5.3</v>
      </c>
      <c r="O278" s="86">
        <v>0.1</v>
      </c>
      <c r="P278" s="79">
        <v>0</v>
      </c>
      <c r="Q278" s="83" t="s">
        <v>42</v>
      </c>
      <c r="R278" s="59">
        <v>7.2</v>
      </c>
      <c r="S278" s="18">
        <f t="shared" si="15"/>
        <v>1.7777777777777779</v>
      </c>
      <c r="T278" s="124">
        <v>1.8</v>
      </c>
      <c r="U278" s="82">
        <v>2</v>
      </c>
      <c r="V278" s="84" t="s">
        <v>14</v>
      </c>
      <c r="W278" s="82"/>
      <c r="X278" s="60"/>
      <c r="Y278" s="3" t="s">
        <v>34</v>
      </c>
      <c r="Z278" s="88"/>
      <c r="AA278" s="60"/>
      <c r="AB278" s="82">
        <v>2</v>
      </c>
      <c r="AC278" s="88"/>
      <c r="AE278" s="5">
        <f>POWER(10,11.8+1.5*T278)</f>
        <v>316227766016839.06</v>
      </c>
      <c r="AF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</row>
    <row r="279" spans="1:55" s="57" customFormat="1" ht="11.25" x14ac:dyDescent="0.2">
      <c r="A279" s="4" t="s">
        <v>327</v>
      </c>
      <c r="B279" s="74">
        <f t="shared" si="16"/>
        <v>44759.0937037037</v>
      </c>
      <c r="C279" s="75">
        <v>2022</v>
      </c>
      <c r="D279" s="75">
        <v>7</v>
      </c>
      <c r="E279" s="75">
        <v>17</v>
      </c>
      <c r="F279" s="75">
        <v>2</v>
      </c>
      <c r="G279" s="75">
        <v>14</v>
      </c>
      <c r="H279" s="76">
        <v>56.7</v>
      </c>
      <c r="I279" s="77">
        <v>2.1</v>
      </c>
      <c r="J279" s="78">
        <v>61.6</v>
      </c>
      <c r="K279" s="77">
        <v>7.8</v>
      </c>
      <c r="L279" s="86">
        <v>7.0000000000000007E-2</v>
      </c>
      <c r="M279" s="78">
        <v>147.51</v>
      </c>
      <c r="N279" s="77">
        <v>8.1</v>
      </c>
      <c r="O279" s="86">
        <v>0.15</v>
      </c>
      <c r="P279" s="79">
        <v>0</v>
      </c>
      <c r="Q279" s="80"/>
      <c r="R279" s="81">
        <v>7.1</v>
      </c>
      <c r="S279" s="18">
        <f t="shared" si="15"/>
        <v>1.7222222222222219</v>
      </c>
      <c r="T279" s="123">
        <v>1.7</v>
      </c>
      <c r="U279" s="82">
        <v>2</v>
      </c>
      <c r="V279" s="84" t="s">
        <v>14</v>
      </c>
      <c r="W279" s="84"/>
      <c r="X279" s="60" t="s">
        <v>9</v>
      </c>
      <c r="Y279" s="3" t="s">
        <v>34</v>
      </c>
      <c r="Z279" s="60" t="s">
        <v>13</v>
      </c>
      <c r="AA279" s="85"/>
      <c r="AB279" s="60"/>
      <c r="AC279" s="83" t="s">
        <v>565</v>
      </c>
      <c r="AE279" s="60"/>
      <c r="AF279" s="5">
        <f>POWER(10,11.8+1.5*T279)</f>
        <v>223872113856835.09</v>
      </c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</row>
    <row r="280" spans="1:55" s="57" customFormat="1" ht="11.25" x14ac:dyDescent="0.2">
      <c r="A280" s="4" t="s">
        <v>328</v>
      </c>
      <c r="B280" s="74">
        <f t="shared" si="16"/>
        <v>44760.376828703702</v>
      </c>
      <c r="C280" s="75">
        <v>2022</v>
      </c>
      <c r="D280" s="75">
        <v>7</v>
      </c>
      <c r="E280" s="75">
        <v>18</v>
      </c>
      <c r="F280" s="75">
        <v>9</v>
      </c>
      <c r="G280" s="75">
        <v>2</v>
      </c>
      <c r="H280" s="76">
        <v>38.6</v>
      </c>
      <c r="I280" s="77">
        <v>0.5</v>
      </c>
      <c r="J280" s="78">
        <v>61.57</v>
      </c>
      <c r="K280" s="77">
        <v>2</v>
      </c>
      <c r="L280" s="86">
        <v>0.02</v>
      </c>
      <c r="M280" s="78">
        <v>148.19</v>
      </c>
      <c r="N280" s="77">
        <v>3.8</v>
      </c>
      <c r="O280" s="86">
        <v>7.0000000000000007E-2</v>
      </c>
      <c r="P280" s="79">
        <v>0</v>
      </c>
      <c r="Q280" s="80"/>
      <c r="R280" s="81">
        <v>8.6999999999999993</v>
      </c>
      <c r="S280" s="18">
        <f t="shared" si="15"/>
        <v>2.6111111111111107</v>
      </c>
      <c r="T280" s="123">
        <v>2.6</v>
      </c>
      <c r="U280" s="82">
        <v>7</v>
      </c>
      <c r="V280" s="84" t="s">
        <v>14</v>
      </c>
      <c r="W280" s="84"/>
      <c r="X280" s="60" t="s">
        <v>10</v>
      </c>
      <c r="Y280" s="3" t="s">
        <v>34</v>
      </c>
      <c r="Z280" s="60" t="s">
        <v>13</v>
      </c>
      <c r="AA280" s="85"/>
      <c r="AB280" s="60"/>
      <c r="AC280" s="83"/>
      <c r="AE280" s="60"/>
      <c r="AF280" s="5">
        <f>POWER(10,11.8+1.5*T280)</f>
        <v>5011872336272755</v>
      </c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</row>
    <row r="281" spans="1:55" s="57" customFormat="1" ht="11.25" x14ac:dyDescent="0.2">
      <c r="A281" s="4" t="s">
        <v>329</v>
      </c>
      <c r="B281" s="74">
        <f t="shared" si="16"/>
        <v>44760.630682870367</v>
      </c>
      <c r="C281" s="79">
        <v>2022</v>
      </c>
      <c r="D281" s="79">
        <v>7</v>
      </c>
      <c r="E281" s="79">
        <v>18</v>
      </c>
      <c r="F281" s="79">
        <v>15</v>
      </c>
      <c r="G281" s="79">
        <v>8</v>
      </c>
      <c r="H281" s="77">
        <v>11</v>
      </c>
      <c r="I281" s="77">
        <v>1.4</v>
      </c>
      <c r="J281" s="86">
        <v>59.66</v>
      </c>
      <c r="K281" s="77">
        <v>4.5</v>
      </c>
      <c r="L281" s="86">
        <v>0.04</v>
      </c>
      <c r="M281" s="86">
        <v>145.56</v>
      </c>
      <c r="N281" s="77">
        <v>6.9</v>
      </c>
      <c r="O281" s="86">
        <v>0.12</v>
      </c>
      <c r="P281" s="79">
        <v>18</v>
      </c>
      <c r="Q281" s="83">
        <v>10</v>
      </c>
      <c r="R281" s="59">
        <v>8</v>
      </c>
      <c r="S281" s="18">
        <f t="shared" si="15"/>
        <v>2.2222222222222223</v>
      </c>
      <c r="T281" s="124">
        <v>2.2000000000000002</v>
      </c>
      <c r="U281" s="82">
        <v>4</v>
      </c>
      <c r="V281" s="84" t="s">
        <v>14</v>
      </c>
      <c r="W281" s="82"/>
      <c r="X281" s="60"/>
      <c r="Y281" s="3" t="s">
        <v>34</v>
      </c>
      <c r="Z281" s="88"/>
      <c r="AA281" s="60"/>
      <c r="AB281" s="82">
        <v>2</v>
      </c>
      <c r="AC281" s="88"/>
      <c r="AE281" s="5">
        <f>POWER(10,11.8+1.5*T281)</f>
        <v>1258925411794173.5</v>
      </c>
      <c r="AF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</row>
    <row r="282" spans="1:55" s="57" customFormat="1" ht="11.25" x14ac:dyDescent="0.2">
      <c r="A282" s="4" t="s">
        <v>330</v>
      </c>
      <c r="B282" s="74">
        <f t="shared" si="16"/>
        <v>44760.664780092593</v>
      </c>
      <c r="C282" s="79">
        <v>2022</v>
      </c>
      <c r="D282" s="79">
        <v>7</v>
      </c>
      <c r="E282" s="79">
        <v>18</v>
      </c>
      <c r="F282" s="79">
        <v>15</v>
      </c>
      <c r="G282" s="79">
        <v>57</v>
      </c>
      <c r="H282" s="77">
        <v>17.8</v>
      </c>
      <c r="I282" s="77">
        <v>0.5</v>
      </c>
      <c r="J282" s="86">
        <v>63.22</v>
      </c>
      <c r="K282" s="77">
        <v>3.4</v>
      </c>
      <c r="L282" s="86">
        <v>0.03</v>
      </c>
      <c r="M282" s="86">
        <v>150.97999999999999</v>
      </c>
      <c r="N282" s="77">
        <v>1.6</v>
      </c>
      <c r="O282" s="86">
        <v>0.03</v>
      </c>
      <c r="P282" s="79">
        <v>31</v>
      </c>
      <c r="Q282" s="83">
        <v>5</v>
      </c>
      <c r="R282" s="59">
        <v>7.8</v>
      </c>
      <c r="S282" s="18">
        <f t="shared" si="15"/>
        <v>2.1111111111111112</v>
      </c>
      <c r="T282" s="124">
        <v>2.1</v>
      </c>
      <c r="U282" s="82">
        <v>5</v>
      </c>
      <c r="V282" s="84" t="s">
        <v>14</v>
      </c>
      <c r="W282" s="82"/>
      <c r="X282" s="60"/>
      <c r="Y282" s="3" t="s">
        <v>34</v>
      </c>
      <c r="Z282" s="88"/>
      <c r="AA282" s="60"/>
      <c r="AB282" s="82">
        <v>2</v>
      </c>
      <c r="AC282" s="88"/>
      <c r="AE282" s="5">
        <f>POWER(10,11.8+1.5*T282)</f>
        <v>891250938133751.25</v>
      </c>
      <c r="AF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</row>
    <row r="283" spans="1:55" s="57" customFormat="1" ht="11.25" x14ac:dyDescent="0.2">
      <c r="A283" s="4" t="s">
        <v>331</v>
      </c>
      <c r="B283" s="74">
        <f t="shared" si="16"/>
        <v>44763.08734953704</v>
      </c>
      <c r="C283" s="75">
        <v>2022</v>
      </c>
      <c r="D283" s="75">
        <v>7</v>
      </c>
      <c r="E283" s="75">
        <v>21</v>
      </c>
      <c r="F283" s="75">
        <v>2</v>
      </c>
      <c r="G283" s="75">
        <v>5</v>
      </c>
      <c r="H283" s="76">
        <v>47.5</v>
      </c>
      <c r="I283" s="77">
        <v>1.7</v>
      </c>
      <c r="J283" s="78">
        <v>61.64</v>
      </c>
      <c r="K283" s="77">
        <v>4.9000000000000004</v>
      </c>
      <c r="L283" s="86">
        <v>0.04</v>
      </c>
      <c r="M283" s="78">
        <v>147.5</v>
      </c>
      <c r="N283" s="77">
        <v>8.3000000000000007</v>
      </c>
      <c r="O283" s="86">
        <v>0.16</v>
      </c>
      <c r="P283" s="79">
        <v>0</v>
      </c>
      <c r="Q283" s="80"/>
      <c r="R283" s="81">
        <v>7.3</v>
      </c>
      <c r="S283" s="18">
        <f t="shared" si="15"/>
        <v>1.8333333333333333</v>
      </c>
      <c r="T283" s="123">
        <v>1.8</v>
      </c>
      <c r="U283" s="82">
        <v>2</v>
      </c>
      <c r="V283" s="84" t="s">
        <v>14</v>
      </c>
      <c r="W283" s="84"/>
      <c r="X283" s="60" t="s">
        <v>9</v>
      </c>
      <c r="Y283" s="3" t="s">
        <v>34</v>
      </c>
      <c r="Z283" s="60" t="s">
        <v>13</v>
      </c>
      <c r="AA283" s="85"/>
      <c r="AB283" s="60"/>
      <c r="AC283" s="83" t="s">
        <v>566</v>
      </c>
      <c r="AE283" s="60"/>
      <c r="AF283" s="5">
        <f>POWER(10,11.8+1.5*T283)</f>
        <v>316227766016839.06</v>
      </c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</row>
    <row r="284" spans="1:55" s="57" customFormat="1" ht="11.25" x14ac:dyDescent="0.2">
      <c r="A284" s="4" t="s">
        <v>332</v>
      </c>
      <c r="B284" s="74">
        <f t="shared" si="16"/>
        <v>44765.08394675926</v>
      </c>
      <c r="C284" s="75">
        <v>2022</v>
      </c>
      <c r="D284" s="75">
        <v>7</v>
      </c>
      <c r="E284" s="75">
        <v>23</v>
      </c>
      <c r="F284" s="75">
        <v>2</v>
      </c>
      <c r="G284" s="75">
        <v>0</v>
      </c>
      <c r="H284" s="76">
        <v>53.6</v>
      </c>
      <c r="I284" s="77">
        <v>1.7</v>
      </c>
      <c r="J284" s="78">
        <v>61.62</v>
      </c>
      <c r="K284" s="77">
        <v>6.3</v>
      </c>
      <c r="L284" s="86">
        <v>0.06</v>
      </c>
      <c r="M284" s="78">
        <v>147.85</v>
      </c>
      <c r="N284" s="77">
        <v>6.2</v>
      </c>
      <c r="O284" s="86">
        <v>0.12</v>
      </c>
      <c r="P284" s="79">
        <v>0</v>
      </c>
      <c r="Q284" s="80"/>
      <c r="R284" s="81">
        <v>7.2</v>
      </c>
      <c r="S284" s="18">
        <f t="shared" si="15"/>
        <v>1.7777777777777779</v>
      </c>
      <c r="T284" s="123">
        <v>1.8</v>
      </c>
      <c r="U284" s="82">
        <v>2</v>
      </c>
      <c r="V284" s="84" t="s">
        <v>14</v>
      </c>
      <c r="W284" s="84"/>
      <c r="X284" s="60" t="s">
        <v>9</v>
      </c>
      <c r="Y284" s="3" t="s">
        <v>34</v>
      </c>
      <c r="Z284" s="60" t="s">
        <v>13</v>
      </c>
      <c r="AA284" s="85"/>
      <c r="AB284" s="60"/>
      <c r="AC284" s="83" t="s">
        <v>534</v>
      </c>
      <c r="AE284" s="60"/>
      <c r="AF284" s="5">
        <f>POWER(10,11.8+1.5*T284)</f>
        <v>316227766016839.06</v>
      </c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</row>
    <row r="285" spans="1:55" s="57" customFormat="1" ht="11.25" x14ac:dyDescent="0.2">
      <c r="A285" s="4" t="s">
        <v>333</v>
      </c>
      <c r="B285" s="74">
        <f t="shared" si="16"/>
        <v>44765.296365740738</v>
      </c>
      <c r="C285" s="79">
        <v>2022</v>
      </c>
      <c r="D285" s="79">
        <v>7</v>
      </c>
      <c r="E285" s="79">
        <v>23</v>
      </c>
      <c r="F285" s="79">
        <v>7</v>
      </c>
      <c r="G285" s="79">
        <v>6</v>
      </c>
      <c r="H285" s="77">
        <v>46.6</v>
      </c>
      <c r="I285" s="77">
        <v>1.3</v>
      </c>
      <c r="J285" s="86">
        <v>63.86</v>
      </c>
      <c r="K285" s="77">
        <v>5.0999999999999996</v>
      </c>
      <c r="L285" s="86">
        <v>0.05</v>
      </c>
      <c r="M285" s="86">
        <v>147.55000000000001</v>
      </c>
      <c r="N285" s="77">
        <v>4.9000000000000004</v>
      </c>
      <c r="O285" s="86">
        <v>0.1</v>
      </c>
      <c r="P285" s="79">
        <v>0</v>
      </c>
      <c r="Q285" s="83" t="s">
        <v>42</v>
      </c>
      <c r="R285" s="59">
        <v>7</v>
      </c>
      <c r="S285" s="18">
        <f t="shared" si="15"/>
        <v>1.6666666666666665</v>
      </c>
      <c r="T285" s="124">
        <v>1.7</v>
      </c>
      <c r="U285" s="82">
        <v>3</v>
      </c>
      <c r="V285" s="84" t="s">
        <v>14</v>
      </c>
      <c r="W285" s="82"/>
      <c r="X285" s="60"/>
      <c r="Y285" s="3" t="s">
        <v>34</v>
      </c>
      <c r="Z285" s="88"/>
      <c r="AA285" s="60"/>
      <c r="AB285" s="82">
        <v>2</v>
      </c>
      <c r="AC285" s="88"/>
      <c r="AE285" s="5">
        <f>POWER(10,11.8+1.5*T285)</f>
        <v>223872113856835.09</v>
      </c>
      <c r="AF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</row>
    <row r="286" spans="1:55" s="57" customFormat="1" ht="11.25" x14ac:dyDescent="0.2">
      <c r="A286" s="4" t="s">
        <v>334</v>
      </c>
      <c r="B286" s="74">
        <f t="shared" si="16"/>
        <v>44765.361932870372</v>
      </c>
      <c r="C286" s="75">
        <v>2022</v>
      </c>
      <c r="D286" s="75">
        <v>7</v>
      </c>
      <c r="E286" s="75">
        <v>23</v>
      </c>
      <c r="F286" s="75">
        <v>8</v>
      </c>
      <c r="G286" s="75">
        <v>41</v>
      </c>
      <c r="H286" s="76">
        <v>11.8</v>
      </c>
      <c r="I286" s="77">
        <v>0.8</v>
      </c>
      <c r="J286" s="78">
        <v>61.6</v>
      </c>
      <c r="K286" s="77">
        <v>2.6</v>
      </c>
      <c r="L286" s="86">
        <v>0.02</v>
      </c>
      <c r="M286" s="78">
        <v>148.09</v>
      </c>
      <c r="N286" s="77">
        <v>5</v>
      </c>
      <c r="O286" s="86">
        <v>0.09</v>
      </c>
      <c r="P286" s="79">
        <v>0</v>
      </c>
      <c r="Q286" s="80"/>
      <c r="R286" s="81">
        <v>7.2</v>
      </c>
      <c r="S286" s="18">
        <f t="shared" si="15"/>
        <v>1.7777777777777779</v>
      </c>
      <c r="T286" s="123">
        <v>1.8</v>
      </c>
      <c r="U286" s="82">
        <v>4</v>
      </c>
      <c r="V286" s="84" t="s">
        <v>14</v>
      </c>
      <c r="W286" s="84"/>
      <c r="X286" s="60" t="s">
        <v>10</v>
      </c>
      <c r="Y286" s="3" t="s">
        <v>34</v>
      </c>
      <c r="Z286" s="60" t="s">
        <v>13</v>
      </c>
      <c r="AA286" s="85"/>
      <c r="AB286" s="60"/>
      <c r="AC286" s="83"/>
      <c r="AE286" s="60"/>
      <c r="AF286" s="5">
        <f>POWER(10,11.8+1.5*T286)</f>
        <v>316227766016839.06</v>
      </c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</row>
    <row r="287" spans="1:55" s="57" customFormat="1" ht="11.25" x14ac:dyDescent="0.2">
      <c r="A287" s="4" t="s">
        <v>335</v>
      </c>
      <c r="B287" s="74">
        <f t="shared" si="16"/>
        <v>44766.086712962962</v>
      </c>
      <c r="C287" s="75">
        <v>2022</v>
      </c>
      <c r="D287" s="75">
        <v>7</v>
      </c>
      <c r="E287" s="75">
        <v>24</v>
      </c>
      <c r="F287" s="75">
        <v>2</v>
      </c>
      <c r="G287" s="75">
        <v>4</v>
      </c>
      <c r="H287" s="76">
        <v>52.2</v>
      </c>
      <c r="I287" s="77">
        <v>2.9</v>
      </c>
      <c r="J287" s="78">
        <v>61.57</v>
      </c>
      <c r="K287" s="77">
        <v>11.3</v>
      </c>
      <c r="L287" s="86">
        <v>0.1</v>
      </c>
      <c r="M287" s="78">
        <v>147.85</v>
      </c>
      <c r="N287" s="77">
        <v>10.8</v>
      </c>
      <c r="O287" s="86">
        <v>0.2</v>
      </c>
      <c r="P287" s="79">
        <v>0</v>
      </c>
      <c r="Q287" s="80"/>
      <c r="R287" s="81">
        <v>7.5</v>
      </c>
      <c r="S287" s="18">
        <f t="shared" si="15"/>
        <v>1.9444444444444444</v>
      </c>
      <c r="T287" s="123">
        <v>1.9</v>
      </c>
      <c r="U287" s="82">
        <v>2</v>
      </c>
      <c r="V287" s="84" t="s">
        <v>14</v>
      </c>
      <c r="W287" s="84"/>
      <c r="X287" s="60" t="s">
        <v>9</v>
      </c>
      <c r="Y287" s="3" t="s">
        <v>34</v>
      </c>
      <c r="Z287" s="60" t="s">
        <v>13</v>
      </c>
      <c r="AA287" s="85"/>
      <c r="AB287" s="60"/>
      <c r="AC287" s="83" t="s">
        <v>567</v>
      </c>
      <c r="AE287" s="60"/>
      <c r="AF287" s="5">
        <f>POWER(10,11.8+1.5*T287)</f>
        <v>446683592150964.06</v>
      </c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</row>
    <row r="288" spans="1:55" s="57" customFormat="1" ht="11.25" x14ac:dyDescent="0.2">
      <c r="A288" s="4" t="s">
        <v>336</v>
      </c>
      <c r="B288" s="74">
        <f t="shared" si="16"/>
        <v>44766.965868055559</v>
      </c>
      <c r="C288" s="79">
        <v>2022</v>
      </c>
      <c r="D288" s="79">
        <v>7</v>
      </c>
      <c r="E288" s="79">
        <v>24</v>
      </c>
      <c r="F288" s="79">
        <v>23</v>
      </c>
      <c r="G288" s="79">
        <v>10</v>
      </c>
      <c r="H288" s="77">
        <v>51.9</v>
      </c>
      <c r="I288" s="77">
        <v>0.1</v>
      </c>
      <c r="J288" s="86">
        <v>62.69</v>
      </c>
      <c r="K288" s="77">
        <v>0.7</v>
      </c>
      <c r="L288" s="86">
        <v>0.01</v>
      </c>
      <c r="M288" s="86">
        <v>152.01</v>
      </c>
      <c r="N288" s="77">
        <v>0.8</v>
      </c>
      <c r="O288" s="86">
        <v>0.02</v>
      </c>
      <c r="P288" s="79">
        <v>5</v>
      </c>
      <c r="Q288" s="83" t="s">
        <v>42</v>
      </c>
      <c r="R288" s="59">
        <v>7</v>
      </c>
      <c r="S288" s="18">
        <f t="shared" si="15"/>
        <v>1.6666666666666665</v>
      </c>
      <c r="T288" s="124">
        <v>1.7</v>
      </c>
      <c r="U288" s="82">
        <v>3</v>
      </c>
      <c r="V288" s="84" t="s">
        <v>14</v>
      </c>
      <c r="W288" s="82"/>
      <c r="X288" s="60"/>
      <c r="Y288" s="3" t="s">
        <v>34</v>
      </c>
      <c r="Z288" s="88"/>
      <c r="AA288" s="60"/>
      <c r="AB288" s="82">
        <v>2</v>
      </c>
      <c r="AC288" s="88"/>
      <c r="AE288" s="5">
        <f>POWER(10,11.8+1.5*T288)</f>
        <v>223872113856835.09</v>
      </c>
      <c r="AF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</row>
    <row r="289" spans="1:55" s="57" customFormat="1" ht="11.25" x14ac:dyDescent="0.2">
      <c r="A289" s="4" t="s">
        <v>337</v>
      </c>
      <c r="B289" s="74">
        <f t="shared" si="16"/>
        <v>44767.367303240739</v>
      </c>
      <c r="C289" s="75">
        <v>2022</v>
      </c>
      <c r="D289" s="75">
        <v>7</v>
      </c>
      <c r="E289" s="75">
        <v>25</v>
      </c>
      <c r="F289" s="75">
        <v>8</v>
      </c>
      <c r="G289" s="75">
        <v>48</v>
      </c>
      <c r="H289" s="76">
        <v>55.1</v>
      </c>
      <c r="I289" s="77">
        <v>1</v>
      </c>
      <c r="J289" s="78">
        <v>61.59</v>
      </c>
      <c r="K289" s="77">
        <v>3.7</v>
      </c>
      <c r="L289" s="86">
        <v>0.03</v>
      </c>
      <c r="M289" s="78">
        <v>147.99</v>
      </c>
      <c r="N289" s="77">
        <v>6.3</v>
      </c>
      <c r="O289" s="86">
        <v>0.12</v>
      </c>
      <c r="P289" s="79">
        <v>0</v>
      </c>
      <c r="Q289" s="80"/>
      <c r="R289" s="81">
        <v>7.2</v>
      </c>
      <c r="S289" s="18">
        <f t="shared" si="15"/>
        <v>1.7777777777777779</v>
      </c>
      <c r="T289" s="123">
        <v>1.8</v>
      </c>
      <c r="U289" s="82">
        <v>2</v>
      </c>
      <c r="V289" s="84" t="s">
        <v>14</v>
      </c>
      <c r="W289" s="84"/>
      <c r="X289" s="60" t="s">
        <v>10</v>
      </c>
      <c r="Y289" s="3" t="s">
        <v>34</v>
      </c>
      <c r="Z289" s="60" t="s">
        <v>13</v>
      </c>
      <c r="AA289" s="85"/>
      <c r="AB289" s="60"/>
      <c r="AC289" s="83"/>
      <c r="AE289" s="60"/>
      <c r="AF289" s="5">
        <f>POWER(10,11.8+1.5*T289)</f>
        <v>316227766016839.06</v>
      </c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</row>
    <row r="290" spans="1:55" s="57" customFormat="1" ht="11.25" x14ac:dyDescent="0.2">
      <c r="A290" s="4" t="s">
        <v>338</v>
      </c>
      <c r="B290" s="74">
        <f t="shared" si="16"/>
        <v>44767.387939814813</v>
      </c>
      <c r="C290" s="79">
        <v>2022</v>
      </c>
      <c r="D290" s="79">
        <v>7</v>
      </c>
      <c r="E290" s="79">
        <v>25</v>
      </c>
      <c r="F290" s="79">
        <v>9</v>
      </c>
      <c r="G290" s="79">
        <v>18</v>
      </c>
      <c r="H290" s="77">
        <v>38.1</v>
      </c>
      <c r="I290" s="77">
        <v>1.6</v>
      </c>
      <c r="J290" s="86">
        <v>59.86</v>
      </c>
      <c r="K290" s="77">
        <v>5.8</v>
      </c>
      <c r="L290" s="86">
        <v>0.05</v>
      </c>
      <c r="M290" s="86">
        <v>145.61000000000001</v>
      </c>
      <c r="N290" s="77">
        <v>7.8</v>
      </c>
      <c r="O290" s="86">
        <v>0.14000000000000001</v>
      </c>
      <c r="P290" s="79">
        <v>25</v>
      </c>
      <c r="Q290" s="83">
        <v>13</v>
      </c>
      <c r="R290" s="59">
        <v>8.3000000000000007</v>
      </c>
      <c r="S290" s="18">
        <f t="shared" si="15"/>
        <v>2.3888888888888893</v>
      </c>
      <c r="T290" s="124">
        <v>2.4</v>
      </c>
      <c r="U290" s="82">
        <v>6</v>
      </c>
      <c r="V290" s="84" t="s">
        <v>14</v>
      </c>
      <c r="W290" s="82"/>
      <c r="X290" s="60"/>
      <c r="Y290" s="3" t="s">
        <v>34</v>
      </c>
      <c r="Z290" s="88"/>
      <c r="AA290" s="60"/>
      <c r="AB290" s="82">
        <v>2</v>
      </c>
      <c r="AC290" s="88"/>
      <c r="AE290" s="5">
        <f>POWER(10,11.8+1.5*T290)</f>
        <v>2511886431509585.5</v>
      </c>
      <c r="AF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</row>
    <row r="291" spans="1:55" s="57" customFormat="1" ht="11.25" x14ac:dyDescent="0.2">
      <c r="A291" s="4" t="s">
        <v>339</v>
      </c>
      <c r="B291" s="74">
        <f t="shared" si="16"/>
        <v>44768.762418981481</v>
      </c>
      <c r="C291" s="79">
        <v>2022</v>
      </c>
      <c r="D291" s="79">
        <v>7</v>
      </c>
      <c r="E291" s="79">
        <v>26</v>
      </c>
      <c r="F291" s="79">
        <v>18</v>
      </c>
      <c r="G291" s="79">
        <v>17</v>
      </c>
      <c r="H291" s="77">
        <v>53.5</v>
      </c>
      <c r="I291" s="77">
        <v>1</v>
      </c>
      <c r="J291" s="86">
        <v>61.02</v>
      </c>
      <c r="K291" s="77">
        <v>3</v>
      </c>
      <c r="L291" s="86">
        <v>0.03</v>
      </c>
      <c r="M291" s="86">
        <v>145.88</v>
      </c>
      <c r="N291" s="77">
        <v>5.8</v>
      </c>
      <c r="O291" s="86">
        <v>0.11</v>
      </c>
      <c r="P291" s="79">
        <v>33</v>
      </c>
      <c r="Q291" s="83" t="s">
        <v>42</v>
      </c>
      <c r="R291" s="59">
        <v>8.1</v>
      </c>
      <c r="S291" s="18">
        <f t="shared" si="15"/>
        <v>2.2777777777777777</v>
      </c>
      <c r="T291" s="124">
        <v>2.2999999999999998</v>
      </c>
      <c r="U291" s="82">
        <v>6</v>
      </c>
      <c r="V291" s="84" t="s">
        <v>14</v>
      </c>
      <c r="W291" s="82"/>
      <c r="X291" s="60"/>
      <c r="Y291" s="3" t="s">
        <v>34</v>
      </c>
      <c r="Z291" s="88"/>
      <c r="AA291" s="60"/>
      <c r="AB291" s="82">
        <v>2</v>
      </c>
      <c r="AC291" s="88"/>
      <c r="AE291" s="5">
        <f>POWER(10,11.8+1.5*T291)</f>
        <v>1778279410038929</v>
      </c>
      <c r="AF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</row>
    <row r="292" spans="1:55" s="57" customFormat="1" ht="11.25" x14ac:dyDescent="0.2">
      <c r="A292" s="4" t="s">
        <v>340</v>
      </c>
      <c r="B292" s="74">
        <f t="shared" si="16"/>
        <v>44769.1012962963</v>
      </c>
      <c r="C292" s="75">
        <v>2022</v>
      </c>
      <c r="D292" s="75">
        <v>7</v>
      </c>
      <c r="E292" s="79">
        <v>27</v>
      </c>
      <c r="F292" s="79">
        <v>2</v>
      </c>
      <c r="G292" s="91">
        <v>25</v>
      </c>
      <c r="H292" s="76">
        <v>52.3</v>
      </c>
      <c r="I292" s="77">
        <v>0.1</v>
      </c>
      <c r="J292" s="78">
        <v>61.74</v>
      </c>
      <c r="K292" s="77">
        <v>0.8</v>
      </c>
      <c r="L292" s="86">
        <v>0.01</v>
      </c>
      <c r="M292" s="78">
        <v>149.52000000000001</v>
      </c>
      <c r="N292" s="77">
        <v>0.7</v>
      </c>
      <c r="O292" s="86">
        <v>0.01</v>
      </c>
      <c r="P292" s="79">
        <v>0</v>
      </c>
      <c r="Q292" s="80"/>
      <c r="R292" s="81">
        <v>6.9</v>
      </c>
      <c r="S292" s="18">
        <f t="shared" si="15"/>
        <v>1.6111111111111112</v>
      </c>
      <c r="T292" s="123">
        <v>1.6</v>
      </c>
      <c r="U292" s="84">
        <v>3</v>
      </c>
      <c r="V292" s="84" t="s">
        <v>14</v>
      </c>
      <c r="W292" s="84"/>
      <c r="X292" s="60" t="s">
        <v>35</v>
      </c>
      <c r="Y292" s="3" t="s">
        <v>34</v>
      </c>
      <c r="Z292" s="60" t="s">
        <v>13</v>
      </c>
      <c r="AA292" s="85"/>
      <c r="AB292" s="60"/>
      <c r="AC292" s="83"/>
      <c r="AE292" s="60"/>
      <c r="AF292" s="5">
        <f>POWER(10,11.8+1.5*T292)</f>
        <v>158489319246112.38</v>
      </c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</row>
    <row r="293" spans="1:55" s="57" customFormat="1" ht="11.25" x14ac:dyDescent="0.2">
      <c r="A293" s="4" t="s">
        <v>341</v>
      </c>
      <c r="B293" s="74">
        <f t="shared" si="16"/>
        <v>44771.201226851852</v>
      </c>
      <c r="C293" s="79">
        <v>2022</v>
      </c>
      <c r="D293" s="79">
        <v>7</v>
      </c>
      <c r="E293" s="79">
        <v>29</v>
      </c>
      <c r="F293" s="79">
        <v>4</v>
      </c>
      <c r="G293" s="79">
        <v>49</v>
      </c>
      <c r="H293" s="77">
        <v>46</v>
      </c>
      <c r="I293" s="77">
        <v>0.5</v>
      </c>
      <c r="J293" s="86">
        <v>63.84</v>
      </c>
      <c r="K293" s="77">
        <v>3.3</v>
      </c>
      <c r="L293" s="86">
        <v>0.03</v>
      </c>
      <c r="M293" s="86">
        <v>149.66</v>
      </c>
      <c r="N293" s="77">
        <v>2.8</v>
      </c>
      <c r="O293" s="86">
        <v>0.06</v>
      </c>
      <c r="P293" s="79">
        <v>16</v>
      </c>
      <c r="Q293" s="83">
        <v>8</v>
      </c>
      <c r="R293" s="59">
        <v>8.1</v>
      </c>
      <c r="S293" s="18">
        <f t="shared" si="15"/>
        <v>2.2777777777777777</v>
      </c>
      <c r="T293" s="124">
        <v>2.2999999999999998</v>
      </c>
      <c r="U293" s="82">
        <v>2</v>
      </c>
      <c r="V293" s="84" t="s">
        <v>14</v>
      </c>
      <c r="W293" s="82"/>
      <c r="X293" s="60"/>
      <c r="Y293" s="3" t="s">
        <v>34</v>
      </c>
      <c r="Z293" s="88"/>
      <c r="AA293" s="60"/>
      <c r="AB293" s="82">
        <v>2</v>
      </c>
      <c r="AC293" s="88"/>
      <c r="AE293" s="5">
        <f>POWER(10,11.8+1.5*T293)</f>
        <v>1778279410038929</v>
      </c>
      <c r="AF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</row>
    <row r="294" spans="1:55" s="57" customFormat="1" ht="11.25" x14ac:dyDescent="0.2">
      <c r="A294" s="4" t="s">
        <v>342</v>
      </c>
      <c r="B294" s="74">
        <f t="shared" si="16"/>
        <v>44772.088622685187</v>
      </c>
      <c r="C294" s="79">
        <v>2022</v>
      </c>
      <c r="D294" s="79">
        <v>7</v>
      </c>
      <c r="E294" s="79">
        <v>30</v>
      </c>
      <c r="F294" s="79">
        <v>2</v>
      </c>
      <c r="G294" s="79">
        <v>7</v>
      </c>
      <c r="H294" s="77">
        <v>37</v>
      </c>
      <c r="I294" s="77">
        <v>0.3</v>
      </c>
      <c r="J294" s="86">
        <v>61.36</v>
      </c>
      <c r="K294" s="77">
        <v>1.6</v>
      </c>
      <c r="L294" s="86">
        <v>0.01</v>
      </c>
      <c r="M294" s="86">
        <v>149.11000000000001</v>
      </c>
      <c r="N294" s="77">
        <v>2.6</v>
      </c>
      <c r="O294" s="86">
        <v>0.05</v>
      </c>
      <c r="P294" s="79">
        <v>0</v>
      </c>
      <c r="Q294" s="83" t="s">
        <v>42</v>
      </c>
      <c r="R294" s="59">
        <v>7</v>
      </c>
      <c r="S294" s="18">
        <f t="shared" si="15"/>
        <v>1.6666666666666665</v>
      </c>
      <c r="T294" s="124">
        <v>1.7</v>
      </c>
      <c r="U294" s="82">
        <v>4</v>
      </c>
      <c r="V294" s="84" t="s">
        <v>14</v>
      </c>
      <c r="W294" s="82"/>
      <c r="X294" s="60"/>
      <c r="Y294" s="3" t="s">
        <v>34</v>
      </c>
      <c r="Z294" s="88"/>
      <c r="AA294" s="60"/>
      <c r="AB294" s="82">
        <v>2</v>
      </c>
      <c r="AC294" s="88"/>
      <c r="AE294" s="5">
        <f>POWER(10,11.8+1.5*T294)</f>
        <v>223872113856835.09</v>
      </c>
      <c r="AF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</row>
    <row r="295" spans="1:55" s="57" customFormat="1" ht="11.25" x14ac:dyDescent="0.2">
      <c r="A295" s="4" t="s">
        <v>343</v>
      </c>
      <c r="B295" s="74">
        <f t="shared" si="16"/>
        <v>44772.94803240741</v>
      </c>
      <c r="C295" s="79">
        <v>2022</v>
      </c>
      <c r="D295" s="79">
        <v>7</v>
      </c>
      <c r="E295" s="79">
        <v>30</v>
      </c>
      <c r="F295" s="79">
        <v>22</v>
      </c>
      <c r="G295" s="79">
        <v>45</v>
      </c>
      <c r="H295" s="77">
        <v>10.6</v>
      </c>
      <c r="I295" s="77">
        <v>0.2</v>
      </c>
      <c r="J295" s="86">
        <v>62.18</v>
      </c>
      <c r="K295" s="77">
        <v>1.1000000000000001</v>
      </c>
      <c r="L295" s="86">
        <v>0.01</v>
      </c>
      <c r="M295" s="86">
        <v>155.71</v>
      </c>
      <c r="N295" s="77">
        <v>0.8</v>
      </c>
      <c r="O295" s="86">
        <v>0.02</v>
      </c>
      <c r="P295" s="79">
        <v>0</v>
      </c>
      <c r="Q295" s="83" t="s">
        <v>42</v>
      </c>
      <c r="R295" s="59">
        <v>7.7</v>
      </c>
      <c r="S295" s="18">
        <f t="shared" si="15"/>
        <v>2.0555555555555558</v>
      </c>
      <c r="T295" s="124">
        <v>2.1</v>
      </c>
      <c r="U295" s="82">
        <v>5</v>
      </c>
      <c r="V295" s="84" t="s">
        <v>14</v>
      </c>
      <c r="W295" s="82"/>
      <c r="X295" s="60"/>
      <c r="Y295" s="3" t="s">
        <v>34</v>
      </c>
      <c r="Z295" s="88"/>
      <c r="AA295" s="60"/>
      <c r="AB295" s="82">
        <v>2</v>
      </c>
      <c r="AC295" s="88"/>
      <c r="AE295" s="5">
        <f>POWER(10,11.8+1.5*T295)</f>
        <v>891250938133751.25</v>
      </c>
      <c r="AF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</row>
    <row r="296" spans="1:55" s="57" customFormat="1" ht="11.25" x14ac:dyDescent="0.2">
      <c r="A296" s="4" t="s">
        <v>344</v>
      </c>
      <c r="B296" s="74">
        <f t="shared" si="16"/>
        <v>44775.087071759262</v>
      </c>
      <c r="C296" s="75">
        <v>2022</v>
      </c>
      <c r="D296" s="75">
        <v>8</v>
      </c>
      <c r="E296" s="79">
        <v>2</v>
      </c>
      <c r="F296" s="79">
        <v>2</v>
      </c>
      <c r="G296" s="79">
        <v>5</v>
      </c>
      <c r="H296" s="77">
        <v>23.3</v>
      </c>
      <c r="I296" s="77">
        <v>1.9</v>
      </c>
      <c r="J296" s="92">
        <v>61.54</v>
      </c>
      <c r="K296" s="77">
        <v>7</v>
      </c>
      <c r="L296" s="86">
        <v>0.06</v>
      </c>
      <c r="M296" s="92">
        <v>147.71</v>
      </c>
      <c r="N296" s="77">
        <v>7</v>
      </c>
      <c r="O296" s="86">
        <v>0.13</v>
      </c>
      <c r="P296" s="79">
        <v>0</v>
      </c>
      <c r="Q296" s="80"/>
      <c r="R296" s="81">
        <v>7.2</v>
      </c>
      <c r="S296" s="18">
        <f t="shared" si="15"/>
        <v>1.7777777777777779</v>
      </c>
      <c r="T296" s="123">
        <v>1.8</v>
      </c>
      <c r="U296" s="82">
        <v>2</v>
      </c>
      <c r="V296" s="84" t="s">
        <v>14</v>
      </c>
      <c r="W296" s="84"/>
      <c r="X296" s="60" t="s">
        <v>9</v>
      </c>
      <c r="Y296" s="3" t="s">
        <v>34</v>
      </c>
      <c r="Z296" s="60" t="s">
        <v>13</v>
      </c>
      <c r="AA296" s="85"/>
      <c r="AB296" s="60"/>
      <c r="AC296" s="83"/>
      <c r="AE296" s="60"/>
      <c r="AF296" s="5">
        <f>POWER(10,11.8+1.5*T296)</f>
        <v>316227766016839.06</v>
      </c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</row>
    <row r="297" spans="1:55" s="57" customFormat="1" ht="11.25" x14ac:dyDescent="0.2">
      <c r="A297" s="4" t="s">
        <v>345</v>
      </c>
      <c r="B297" s="74">
        <f t="shared" si="16"/>
        <v>44775.226597222223</v>
      </c>
      <c r="C297" s="75">
        <v>2022</v>
      </c>
      <c r="D297" s="75">
        <v>8</v>
      </c>
      <c r="E297" s="79">
        <v>2</v>
      </c>
      <c r="F297" s="79">
        <v>5</v>
      </c>
      <c r="G297" s="79">
        <v>26</v>
      </c>
      <c r="H297" s="77">
        <v>18.100000000000001</v>
      </c>
      <c r="I297" s="77">
        <v>0.5</v>
      </c>
      <c r="J297" s="92">
        <v>61.55</v>
      </c>
      <c r="K297" s="77">
        <v>1.7</v>
      </c>
      <c r="L297" s="86">
        <v>0.02</v>
      </c>
      <c r="M297" s="92">
        <v>148.01</v>
      </c>
      <c r="N297" s="77">
        <v>3.6</v>
      </c>
      <c r="O297" s="86">
        <v>7.0000000000000007E-2</v>
      </c>
      <c r="P297" s="79">
        <v>0</v>
      </c>
      <c r="Q297" s="80"/>
      <c r="R297" s="81">
        <v>8.4</v>
      </c>
      <c r="S297" s="18">
        <f t="shared" si="15"/>
        <v>2.4444444444444446</v>
      </c>
      <c r="T297" s="123">
        <v>2.4</v>
      </c>
      <c r="U297" s="82">
        <v>6</v>
      </c>
      <c r="V297" s="84" t="s">
        <v>14</v>
      </c>
      <c r="W297" s="84"/>
      <c r="X297" s="60" t="s">
        <v>10</v>
      </c>
      <c r="Y297" s="3" t="s">
        <v>34</v>
      </c>
      <c r="Z297" s="60" t="s">
        <v>13</v>
      </c>
      <c r="AA297" s="85"/>
      <c r="AB297" s="60"/>
      <c r="AC297" s="83"/>
      <c r="AE297" s="60"/>
      <c r="AF297" s="5">
        <f>POWER(10,11.8+1.5*T297)</f>
        <v>2511886431509585.5</v>
      </c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</row>
    <row r="298" spans="1:55" s="57" customFormat="1" ht="11.25" x14ac:dyDescent="0.2">
      <c r="A298" s="4" t="s">
        <v>346</v>
      </c>
      <c r="B298" s="74">
        <f t="shared" si="16"/>
        <v>44776.466817129629</v>
      </c>
      <c r="C298" s="79">
        <v>2022</v>
      </c>
      <c r="D298" s="79">
        <v>8</v>
      </c>
      <c r="E298" s="79">
        <v>3</v>
      </c>
      <c r="F298" s="79">
        <v>11</v>
      </c>
      <c r="G298" s="79">
        <v>12</v>
      </c>
      <c r="H298" s="77">
        <v>13.8</v>
      </c>
      <c r="I298" s="77">
        <v>1.4</v>
      </c>
      <c r="J298" s="86">
        <v>63.8</v>
      </c>
      <c r="K298" s="77">
        <v>7.5</v>
      </c>
      <c r="L298" s="86">
        <v>7.0000000000000007E-2</v>
      </c>
      <c r="M298" s="86">
        <v>151.12</v>
      </c>
      <c r="N298" s="77">
        <v>3.9</v>
      </c>
      <c r="O298" s="86">
        <v>0.08</v>
      </c>
      <c r="P298" s="79">
        <v>0</v>
      </c>
      <c r="Q298" s="83" t="s">
        <v>42</v>
      </c>
      <c r="R298" s="59">
        <v>7.8</v>
      </c>
      <c r="S298" s="18">
        <f t="shared" si="15"/>
        <v>2.1111111111111112</v>
      </c>
      <c r="T298" s="124">
        <v>2.1</v>
      </c>
      <c r="U298" s="82">
        <v>4</v>
      </c>
      <c r="V298" s="84" t="s">
        <v>14</v>
      </c>
      <c r="W298" s="82"/>
      <c r="X298" s="60"/>
      <c r="Y298" s="3" t="s">
        <v>34</v>
      </c>
      <c r="Z298" s="88"/>
      <c r="AA298" s="60"/>
      <c r="AB298" s="82">
        <v>2</v>
      </c>
      <c r="AC298" s="88"/>
      <c r="AE298" s="5">
        <f>POWER(10,11.8+1.5*T298)</f>
        <v>891250938133751.25</v>
      </c>
      <c r="AF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</row>
    <row r="299" spans="1:55" s="57" customFormat="1" ht="11.25" x14ac:dyDescent="0.2">
      <c r="A299" s="4" t="s">
        <v>347</v>
      </c>
      <c r="B299" s="74">
        <f t="shared" si="16"/>
        <v>44777.649085648147</v>
      </c>
      <c r="C299" s="79">
        <v>2022</v>
      </c>
      <c r="D299" s="79">
        <v>8</v>
      </c>
      <c r="E299" s="79">
        <v>4</v>
      </c>
      <c r="F299" s="79">
        <v>15</v>
      </c>
      <c r="G299" s="79">
        <v>34</v>
      </c>
      <c r="H299" s="77">
        <v>41.9</v>
      </c>
      <c r="I299" s="77">
        <v>0.9</v>
      </c>
      <c r="J299" s="86">
        <v>60.96</v>
      </c>
      <c r="K299" s="77">
        <v>2</v>
      </c>
      <c r="L299" s="86">
        <v>0.02</v>
      </c>
      <c r="M299" s="86">
        <v>145.46</v>
      </c>
      <c r="N299" s="77">
        <v>3.9</v>
      </c>
      <c r="O299" s="86">
        <v>7.0000000000000007E-2</v>
      </c>
      <c r="P299" s="79">
        <v>0</v>
      </c>
      <c r="Q299" s="83" t="s">
        <v>42</v>
      </c>
      <c r="R299" s="59">
        <v>7.2</v>
      </c>
      <c r="S299" s="18">
        <f t="shared" si="15"/>
        <v>1.7777777777777779</v>
      </c>
      <c r="T299" s="124">
        <v>1.8</v>
      </c>
      <c r="U299" s="82">
        <v>4</v>
      </c>
      <c r="V299" s="84" t="s">
        <v>14</v>
      </c>
      <c r="W299" s="82"/>
      <c r="X299" s="60"/>
      <c r="Y299" s="3" t="s">
        <v>34</v>
      </c>
      <c r="Z299" s="88"/>
      <c r="AA299" s="60"/>
      <c r="AB299" s="82">
        <v>2</v>
      </c>
      <c r="AC299" s="88"/>
      <c r="AE299" s="5">
        <f>POWER(10,11.8+1.5*T299)</f>
        <v>316227766016839.06</v>
      </c>
      <c r="AF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</row>
    <row r="300" spans="1:55" s="57" customFormat="1" ht="11.25" x14ac:dyDescent="0.2">
      <c r="A300" s="4" t="s">
        <v>348</v>
      </c>
      <c r="B300" s="74">
        <f t="shared" si="16"/>
        <v>44778.152581018519</v>
      </c>
      <c r="C300" s="75">
        <v>2022</v>
      </c>
      <c r="D300" s="75">
        <v>8</v>
      </c>
      <c r="E300" s="79">
        <v>5</v>
      </c>
      <c r="F300" s="79">
        <v>3</v>
      </c>
      <c r="G300" s="79">
        <v>39</v>
      </c>
      <c r="H300" s="77">
        <v>43.1</v>
      </c>
      <c r="I300" s="77">
        <v>0.7</v>
      </c>
      <c r="J300" s="92">
        <v>61.44</v>
      </c>
      <c r="K300" s="77">
        <v>2.8</v>
      </c>
      <c r="L300" s="86">
        <v>0.03</v>
      </c>
      <c r="M300" s="92">
        <v>147.85</v>
      </c>
      <c r="N300" s="77">
        <v>3</v>
      </c>
      <c r="O300" s="86">
        <v>0.06</v>
      </c>
      <c r="P300" s="79">
        <v>0</v>
      </c>
      <c r="Q300" s="80"/>
      <c r="R300" s="81">
        <v>7.2</v>
      </c>
      <c r="S300" s="18">
        <f t="shared" si="15"/>
        <v>1.7777777777777779</v>
      </c>
      <c r="T300" s="123">
        <v>1.8</v>
      </c>
      <c r="U300" s="82">
        <v>1</v>
      </c>
      <c r="V300" s="84" t="s">
        <v>14</v>
      </c>
      <c r="W300" s="84"/>
      <c r="X300" s="60" t="s">
        <v>10</v>
      </c>
      <c r="Y300" s="3" t="s">
        <v>34</v>
      </c>
      <c r="Z300" s="60" t="s">
        <v>13</v>
      </c>
      <c r="AA300" s="85"/>
      <c r="AB300" s="60"/>
      <c r="AC300" s="83"/>
      <c r="AE300" s="60"/>
      <c r="AF300" s="5">
        <f>POWER(10,11.8+1.5*T300)</f>
        <v>316227766016839.06</v>
      </c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</row>
    <row r="301" spans="1:55" s="57" customFormat="1" ht="11.25" x14ac:dyDescent="0.2">
      <c r="A301" s="4" t="s">
        <v>349</v>
      </c>
      <c r="B301" s="74">
        <f t="shared" si="16"/>
        <v>44778.172395833331</v>
      </c>
      <c r="C301" s="75">
        <v>2022</v>
      </c>
      <c r="D301" s="75">
        <v>8</v>
      </c>
      <c r="E301" s="79">
        <v>5</v>
      </c>
      <c r="F301" s="79">
        <v>4</v>
      </c>
      <c r="G301" s="79">
        <v>8</v>
      </c>
      <c r="H301" s="77">
        <v>15.7</v>
      </c>
      <c r="I301" s="77">
        <v>0.5</v>
      </c>
      <c r="J301" s="92">
        <v>61.58</v>
      </c>
      <c r="K301" s="77">
        <v>2.9</v>
      </c>
      <c r="L301" s="86">
        <v>0.03</v>
      </c>
      <c r="M301" s="92">
        <v>148.05000000000001</v>
      </c>
      <c r="N301" s="77">
        <v>2.8</v>
      </c>
      <c r="O301" s="86">
        <v>0.05</v>
      </c>
      <c r="P301" s="79">
        <v>0</v>
      </c>
      <c r="Q301" s="80"/>
      <c r="R301" s="81">
        <v>7</v>
      </c>
      <c r="S301" s="18">
        <f t="shared" si="15"/>
        <v>1.6666666666666665</v>
      </c>
      <c r="T301" s="123">
        <v>1.7</v>
      </c>
      <c r="U301" s="82">
        <v>4</v>
      </c>
      <c r="V301" s="84" t="s">
        <v>14</v>
      </c>
      <c r="W301" s="84"/>
      <c r="X301" s="60" t="s">
        <v>10</v>
      </c>
      <c r="Y301" s="3" t="s">
        <v>34</v>
      </c>
      <c r="Z301" s="60" t="s">
        <v>13</v>
      </c>
      <c r="AA301" s="85"/>
      <c r="AB301" s="60"/>
      <c r="AC301" s="83"/>
      <c r="AE301" s="60"/>
      <c r="AF301" s="5">
        <f>POWER(10,11.8+1.5*T301)</f>
        <v>223872113856835.09</v>
      </c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</row>
    <row r="302" spans="1:55" s="57" customFormat="1" ht="11.25" x14ac:dyDescent="0.2">
      <c r="A302" s="4" t="s">
        <v>350</v>
      </c>
      <c r="B302" s="74">
        <f t="shared" si="16"/>
        <v>44780.088796296295</v>
      </c>
      <c r="C302" s="75">
        <v>2022</v>
      </c>
      <c r="D302" s="75">
        <v>8</v>
      </c>
      <c r="E302" s="79">
        <v>7</v>
      </c>
      <c r="F302" s="79">
        <v>2</v>
      </c>
      <c r="G302" s="79">
        <v>7</v>
      </c>
      <c r="H302" s="77">
        <v>52.6</v>
      </c>
      <c r="I302" s="77">
        <v>1</v>
      </c>
      <c r="J302" s="92">
        <v>61.7</v>
      </c>
      <c r="K302" s="77">
        <v>3.1</v>
      </c>
      <c r="L302" s="86">
        <v>0.03</v>
      </c>
      <c r="M302" s="92">
        <v>147.76</v>
      </c>
      <c r="N302" s="77">
        <v>6.6</v>
      </c>
      <c r="O302" s="86">
        <v>0.13</v>
      </c>
      <c r="P302" s="79">
        <v>0</v>
      </c>
      <c r="Q302" s="80"/>
      <c r="R302" s="81">
        <v>7.1</v>
      </c>
      <c r="S302" s="18">
        <f t="shared" si="15"/>
        <v>1.7222222222222219</v>
      </c>
      <c r="T302" s="123">
        <v>1.7</v>
      </c>
      <c r="U302" s="82">
        <v>2</v>
      </c>
      <c r="V302" s="84" t="s">
        <v>14</v>
      </c>
      <c r="W302" s="84"/>
      <c r="X302" s="60" t="s">
        <v>9</v>
      </c>
      <c r="Y302" s="3" t="s">
        <v>34</v>
      </c>
      <c r="Z302" s="60" t="s">
        <v>13</v>
      </c>
      <c r="AA302" s="85"/>
      <c r="AB302" s="60"/>
      <c r="AC302" s="83"/>
      <c r="AE302" s="60"/>
      <c r="AF302" s="5">
        <f>POWER(10,11.8+1.5*T302)</f>
        <v>223872113856835.09</v>
      </c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</row>
    <row r="303" spans="1:55" s="57" customFormat="1" ht="11.25" x14ac:dyDescent="0.2">
      <c r="A303" s="4" t="s">
        <v>351</v>
      </c>
      <c r="B303" s="74">
        <f t="shared" si="16"/>
        <v>44780.089166666665</v>
      </c>
      <c r="C303" s="75">
        <v>2022</v>
      </c>
      <c r="D303" s="75">
        <v>8</v>
      </c>
      <c r="E303" s="79">
        <v>7</v>
      </c>
      <c r="F303" s="79">
        <v>2</v>
      </c>
      <c r="G303" s="79">
        <v>8</v>
      </c>
      <c r="H303" s="77">
        <v>24.6</v>
      </c>
      <c r="I303" s="77">
        <v>0.1</v>
      </c>
      <c r="J303" s="92">
        <v>61.61</v>
      </c>
      <c r="K303" s="77">
        <v>0.2</v>
      </c>
      <c r="L303" s="86">
        <v>0</v>
      </c>
      <c r="M303" s="92">
        <v>147.87</v>
      </c>
      <c r="N303" s="77">
        <v>0.5</v>
      </c>
      <c r="O303" s="86">
        <v>0.01</v>
      </c>
      <c r="P303" s="79">
        <v>0</v>
      </c>
      <c r="Q303" s="80"/>
      <c r="R303" s="81">
        <v>7.3</v>
      </c>
      <c r="S303" s="18">
        <f t="shared" si="15"/>
        <v>1.8333333333333333</v>
      </c>
      <c r="T303" s="123">
        <v>1.8</v>
      </c>
      <c r="U303" s="82">
        <v>4</v>
      </c>
      <c r="V303" s="84" t="s">
        <v>14</v>
      </c>
      <c r="W303" s="84"/>
      <c r="X303" s="60" t="s">
        <v>9</v>
      </c>
      <c r="Y303" s="3" t="s">
        <v>34</v>
      </c>
      <c r="Z303" s="60" t="s">
        <v>13</v>
      </c>
      <c r="AA303" s="85"/>
      <c r="AB303" s="60"/>
      <c r="AC303" s="83"/>
      <c r="AE303" s="60"/>
      <c r="AF303" s="5">
        <f>POWER(10,11.8+1.5*T303)</f>
        <v>316227766016839.06</v>
      </c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</row>
    <row r="304" spans="1:55" s="57" customFormat="1" ht="11.25" x14ac:dyDescent="0.2">
      <c r="A304" s="4" t="s">
        <v>352</v>
      </c>
      <c r="B304" s="74">
        <f t="shared" si="16"/>
        <v>44781.084513888891</v>
      </c>
      <c r="C304" s="79">
        <v>2022</v>
      </c>
      <c r="D304" s="79">
        <v>8</v>
      </c>
      <c r="E304" s="79">
        <v>8</v>
      </c>
      <c r="F304" s="79">
        <v>2</v>
      </c>
      <c r="G304" s="79">
        <v>1</v>
      </c>
      <c r="H304" s="77">
        <v>42.5</v>
      </c>
      <c r="I304" s="77">
        <v>1.3</v>
      </c>
      <c r="J304" s="86">
        <v>65.73</v>
      </c>
      <c r="K304" s="77">
        <v>9.6999999999999993</v>
      </c>
      <c r="L304" s="86">
        <v>0.09</v>
      </c>
      <c r="M304" s="86">
        <v>-173.67</v>
      </c>
      <c r="N304" s="77">
        <v>6.1</v>
      </c>
      <c r="O304" s="86">
        <v>0.13</v>
      </c>
      <c r="P304" s="79">
        <v>0</v>
      </c>
      <c r="Q304" s="83" t="s">
        <v>42</v>
      </c>
      <c r="R304" s="59">
        <v>11.3</v>
      </c>
      <c r="S304" s="18">
        <f t="shared" si="15"/>
        <v>4.0555555555555562</v>
      </c>
      <c r="T304" s="124">
        <v>4.0999999999999996</v>
      </c>
      <c r="U304" s="82">
        <v>4</v>
      </c>
      <c r="V304" s="84" t="s">
        <v>14</v>
      </c>
      <c r="W304" s="82"/>
      <c r="X304" s="60"/>
      <c r="Y304" s="3" t="s">
        <v>34</v>
      </c>
      <c r="Z304" s="88"/>
      <c r="AA304" s="60"/>
      <c r="AB304" s="82">
        <v>4</v>
      </c>
      <c r="AC304" s="88"/>
      <c r="AE304" s="5">
        <f>POWER(10,11.8+1.5*T304)</f>
        <v>8.9125093813374464E+17</v>
      </c>
      <c r="AF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</row>
    <row r="305" spans="1:55" s="57" customFormat="1" ht="11.25" x14ac:dyDescent="0.2">
      <c r="A305" s="4" t="s">
        <v>353</v>
      </c>
      <c r="B305" s="74">
        <f t="shared" si="16"/>
        <v>44782.091145833336</v>
      </c>
      <c r="C305" s="75">
        <v>2022</v>
      </c>
      <c r="D305" s="75">
        <v>8</v>
      </c>
      <c r="E305" s="79">
        <v>9</v>
      </c>
      <c r="F305" s="79">
        <v>2</v>
      </c>
      <c r="G305" s="79">
        <v>11</v>
      </c>
      <c r="H305" s="77">
        <v>15.2</v>
      </c>
      <c r="I305" s="77">
        <v>0.6</v>
      </c>
      <c r="J305" s="92">
        <v>61.69</v>
      </c>
      <c r="K305" s="77">
        <v>1.7</v>
      </c>
      <c r="L305" s="86">
        <v>0.02</v>
      </c>
      <c r="M305" s="92">
        <v>147.72</v>
      </c>
      <c r="N305" s="77">
        <v>3.2</v>
      </c>
      <c r="O305" s="86">
        <v>0.06</v>
      </c>
      <c r="P305" s="79">
        <v>0</v>
      </c>
      <c r="Q305" s="80"/>
      <c r="R305" s="81">
        <v>7.4</v>
      </c>
      <c r="S305" s="18">
        <f t="shared" si="15"/>
        <v>1.8888888888888891</v>
      </c>
      <c r="T305" s="123">
        <v>1.9</v>
      </c>
      <c r="U305" s="82">
        <v>4</v>
      </c>
      <c r="V305" s="84" t="s">
        <v>14</v>
      </c>
      <c r="W305" s="84"/>
      <c r="X305" s="60" t="s">
        <v>9</v>
      </c>
      <c r="Y305" s="3" t="s">
        <v>34</v>
      </c>
      <c r="Z305" s="60" t="s">
        <v>13</v>
      </c>
      <c r="AA305" s="85"/>
      <c r="AB305" s="60"/>
      <c r="AC305" s="83"/>
      <c r="AE305" s="60"/>
      <c r="AF305" s="5">
        <f>POWER(10,11.8+1.5*T305)</f>
        <v>446683592150964.06</v>
      </c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</row>
    <row r="306" spans="1:55" s="57" customFormat="1" ht="11.25" x14ac:dyDescent="0.2">
      <c r="A306" s="4" t="s">
        <v>354</v>
      </c>
      <c r="B306" s="74">
        <f t="shared" si="16"/>
        <v>44782.091400462959</v>
      </c>
      <c r="C306" s="75">
        <v>2022</v>
      </c>
      <c r="D306" s="75">
        <v>8</v>
      </c>
      <c r="E306" s="79">
        <v>9</v>
      </c>
      <c r="F306" s="79">
        <v>2</v>
      </c>
      <c r="G306" s="79">
        <v>11</v>
      </c>
      <c r="H306" s="77">
        <v>37</v>
      </c>
      <c r="I306" s="77">
        <v>0.4</v>
      </c>
      <c r="J306" s="92">
        <v>61.67</v>
      </c>
      <c r="K306" s="77">
        <v>2.2000000000000002</v>
      </c>
      <c r="L306" s="86">
        <v>0.02</v>
      </c>
      <c r="M306" s="92">
        <v>147.94999999999999</v>
      </c>
      <c r="N306" s="77">
        <v>2.2000000000000002</v>
      </c>
      <c r="O306" s="86">
        <v>0.04</v>
      </c>
      <c r="P306" s="79">
        <v>0</v>
      </c>
      <c r="Q306" s="80"/>
      <c r="R306" s="81">
        <v>8</v>
      </c>
      <c r="S306" s="18">
        <f t="shared" si="15"/>
        <v>2.2222222222222223</v>
      </c>
      <c r="T306" s="123">
        <v>2.2000000000000002</v>
      </c>
      <c r="U306" s="82">
        <v>6</v>
      </c>
      <c r="V306" s="84" t="s">
        <v>14</v>
      </c>
      <c r="W306" s="84"/>
      <c r="X306" s="60" t="s">
        <v>9</v>
      </c>
      <c r="Y306" s="3" t="s">
        <v>34</v>
      </c>
      <c r="Z306" s="60" t="s">
        <v>13</v>
      </c>
      <c r="AA306" s="85"/>
      <c r="AB306" s="60"/>
      <c r="AC306" s="83"/>
      <c r="AE306" s="60"/>
      <c r="AF306" s="5">
        <f>POWER(10,11.8+1.5*T306)</f>
        <v>1258925411794173.5</v>
      </c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</row>
    <row r="307" spans="1:55" s="57" customFormat="1" ht="11.25" x14ac:dyDescent="0.2">
      <c r="A307" s="4" t="s">
        <v>355</v>
      </c>
      <c r="B307" s="74">
        <f t="shared" si="16"/>
        <v>44783.173379629632</v>
      </c>
      <c r="C307" s="75">
        <v>2022</v>
      </c>
      <c r="D307" s="75">
        <v>8</v>
      </c>
      <c r="E307" s="79">
        <v>10</v>
      </c>
      <c r="F307" s="79">
        <v>4</v>
      </c>
      <c r="G307" s="79">
        <v>9</v>
      </c>
      <c r="H307" s="77">
        <v>40.5</v>
      </c>
      <c r="I307" s="77">
        <v>1.9</v>
      </c>
      <c r="J307" s="92">
        <v>61.6</v>
      </c>
      <c r="K307" s="77">
        <v>6.6</v>
      </c>
      <c r="L307" s="86">
        <v>0.06</v>
      </c>
      <c r="M307" s="92">
        <v>148.05000000000001</v>
      </c>
      <c r="N307" s="77">
        <v>9.9</v>
      </c>
      <c r="O307" s="86">
        <v>0.19</v>
      </c>
      <c r="P307" s="79">
        <v>0</v>
      </c>
      <c r="Q307" s="80"/>
      <c r="R307" s="81">
        <v>7.1</v>
      </c>
      <c r="S307" s="18">
        <f t="shared" si="15"/>
        <v>1.7222222222222219</v>
      </c>
      <c r="T307" s="123">
        <v>1.7</v>
      </c>
      <c r="U307" s="82">
        <v>3</v>
      </c>
      <c r="V307" s="84" t="s">
        <v>14</v>
      </c>
      <c r="W307" s="84"/>
      <c r="X307" s="60" t="s">
        <v>10</v>
      </c>
      <c r="Y307" s="3" t="s">
        <v>34</v>
      </c>
      <c r="Z307" s="60" t="s">
        <v>13</v>
      </c>
      <c r="AA307" s="85"/>
      <c r="AB307" s="60"/>
      <c r="AC307" s="83"/>
      <c r="AE307" s="60"/>
      <c r="AF307" s="5">
        <f>POWER(10,11.8+1.5*T307)</f>
        <v>223872113856835.09</v>
      </c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</row>
    <row r="308" spans="1:55" s="57" customFormat="1" ht="11.25" x14ac:dyDescent="0.2">
      <c r="A308" s="4" t="s">
        <v>356</v>
      </c>
      <c r="B308" s="74">
        <f t="shared" si="16"/>
        <v>44784.376469907409</v>
      </c>
      <c r="C308" s="75">
        <v>2022</v>
      </c>
      <c r="D308" s="75">
        <v>8</v>
      </c>
      <c r="E308" s="79">
        <v>11</v>
      </c>
      <c r="F308" s="79">
        <v>9</v>
      </c>
      <c r="G308" s="79">
        <v>2</v>
      </c>
      <c r="H308" s="77">
        <v>7.6</v>
      </c>
      <c r="I308" s="77">
        <v>0.4</v>
      </c>
      <c r="J308" s="92">
        <v>61.61</v>
      </c>
      <c r="K308" s="77">
        <v>2.2999999999999998</v>
      </c>
      <c r="L308" s="86">
        <v>0.02</v>
      </c>
      <c r="M308" s="92">
        <v>148.12</v>
      </c>
      <c r="N308" s="77">
        <v>2.8</v>
      </c>
      <c r="O308" s="86">
        <v>0.05</v>
      </c>
      <c r="P308" s="79">
        <v>0</v>
      </c>
      <c r="Q308" s="80"/>
      <c r="R308" s="81">
        <v>7.9</v>
      </c>
      <c r="S308" s="18">
        <f t="shared" si="15"/>
        <v>2.166666666666667</v>
      </c>
      <c r="T308" s="123">
        <v>2.2000000000000002</v>
      </c>
      <c r="U308" s="82">
        <v>7</v>
      </c>
      <c r="V308" s="84" t="s">
        <v>14</v>
      </c>
      <c r="W308" s="84"/>
      <c r="X308" s="60" t="s">
        <v>10</v>
      </c>
      <c r="Y308" s="3" t="s">
        <v>34</v>
      </c>
      <c r="Z308" s="60" t="s">
        <v>13</v>
      </c>
      <c r="AA308" s="85"/>
      <c r="AB308" s="60"/>
      <c r="AC308" s="83"/>
      <c r="AE308" s="60"/>
      <c r="AF308" s="5">
        <f>POWER(10,11.8+1.5*T308)</f>
        <v>1258925411794173.5</v>
      </c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</row>
    <row r="309" spans="1:55" s="57" customFormat="1" ht="11.25" x14ac:dyDescent="0.2">
      <c r="A309" s="4" t="s">
        <v>357</v>
      </c>
      <c r="B309" s="74">
        <f t="shared" si="16"/>
        <v>44785.034224537034</v>
      </c>
      <c r="C309" s="79">
        <v>2022</v>
      </c>
      <c r="D309" s="79">
        <v>8</v>
      </c>
      <c r="E309" s="79">
        <v>12</v>
      </c>
      <c r="F309" s="79">
        <v>0</v>
      </c>
      <c r="G309" s="79">
        <v>49</v>
      </c>
      <c r="H309" s="77">
        <v>17.399999999999999</v>
      </c>
      <c r="I309" s="77">
        <v>0.9</v>
      </c>
      <c r="J309" s="86">
        <v>63.59</v>
      </c>
      <c r="K309" s="77">
        <v>5.8</v>
      </c>
      <c r="L309" s="86">
        <v>0.05</v>
      </c>
      <c r="M309" s="86">
        <v>155.72999999999999</v>
      </c>
      <c r="N309" s="77">
        <v>2.8</v>
      </c>
      <c r="O309" s="86">
        <v>0.06</v>
      </c>
      <c r="P309" s="79">
        <v>23</v>
      </c>
      <c r="Q309" s="83">
        <v>12</v>
      </c>
      <c r="R309" s="59">
        <v>8.8000000000000007</v>
      </c>
      <c r="S309" s="18">
        <f t="shared" si="15"/>
        <v>2.666666666666667</v>
      </c>
      <c r="T309" s="124">
        <v>2.7</v>
      </c>
      <c r="U309" s="82">
        <v>5</v>
      </c>
      <c r="V309" s="84" t="s">
        <v>14</v>
      </c>
      <c r="W309" s="82"/>
      <c r="X309" s="60"/>
      <c r="Y309" s="3" t="s">
        <v>34</v>
      </c>
      <c r="Z309" s="88"/>
      <c r="AA309" s="60"/>
      <c r="AB309" s="82">
        <v>2</v>
      </c>
      <c r="AC309" s="88"/>
      <c r="AE309" s="5">
        <f>POWER(10,11.8+1.5*T309)</f>
        <v>7079457843841414</v>
      </c>
      <c r="AF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</row>
    <row r="310" spans="1:55" s="57" customFormat="1" ht="11.25" x14ac:dyDescent="0.2">
      <c r="A310" s="4" t="s">
        <v>358</v>
      </c>
      <c r="B310" s="74">
        <f t="shared" si="16"/>
        <v>44786.229247685187</v>
      </c>
      <c r="C310" s="75">
        <v>2022</v>
      </c>
      <c r="D310" s="75">
        <v>8</v>
      </c>
      <c r="E310" s="79">
        <v>13</v>
      </c>
      <c r="F310" s="79">
        <v>5</v>
      </c>
      <c r="G310" s="79">
        <v>30</v>
      </c>
      <c r="H310" s="77">
        <v>7.8</v>
      </c>
      <c r="I310" s="77">
        <v>2</v>
      </c>
      <c r="J310" s="92">
        <v>61.52</v>
      </c>
      <c r="K310" s="77">
        <v>7.7</v>
      </c>
      <c r="L310" s="86">
        <v>7.0000000000000007E-2</v>
      </c>
      <c r="M310" s="92">
        <v>147.91999999999999</v>
      </c>
      <c r="N310" s="77">
        <v>7.2</v>
      </c>
      <c r="O310" s="86">
        <v>0.14000000000000001</v>
      </c>
      <c r="P310" s="79">
        <v>0</v>
      </c>
      <c r="Q310" s="80"/>
      <c r="R310" s="81">
        <v>7.2</v>
      </c>
      <c r="S310" s="18">
        <f t="shared" si="15"/>
        <v>1.7777777777777779</v>
      </c>
      <c r="T310" s="123">
        <v>1.8</v>
      </c>
      <c r="U310" s="82">
        <v>3</v>
      </c>
      <c r="V310" s="84" t="s">
        <v>14</v>
      </c>
      <c r="W310" s="84"/>
      <c r="X310" s="60" t="s">
        <v>10</v>
      </c>
      <c r="Y310" s="3" t="s">
        <v>34</v>
      </c>
      <c r="Z310" s="60" t="s">
        <v>13</v>
      </c>
      <c r="AA310" s="85"/>
      <c r="AB310" s="60"/>
      <c r="AC310" s="83"/>
      <c r="AE310" s="60"/>
      <c r="AF310" s="5">
        <f>POWER(10,11.8+1.5*T310)</f>
        <v>316227766016839.06</v>
      </c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</row>
    <row r="311" spans="1:55" s="57" customFormat="1" ht="11.25" x14ac:dyDescent="0.2">
      <c r="A311" s="4" t="s">
        <v>359</v>
      </c>
      <c r="B311" s="74">
        <f t="shared" si="16"/>
        <v>44787.089537037034</v>
      </c>
      <c r="C311" s="75">
        <v>2022</v>
      </c>
      <c r="D311" s="75">
        <v>8</v>
      </c>
      <c r="E311" s="79">
        <v>14</v>
      </c>
      <c r="F311" s="79">
        <v>2</v>
      </c>
      <c r="G311" s="79">
        <v>8</v>
      </c>
      <c r="H311" s="77">
        <v>56.1</v>
      </c>
      <c r="I311" s="77">
        <v>0.9</v>
      </c>
      <c r="J311" s="92">
        <v>61.63</v>
      </c>
      <c r="K311" s="77">
        <v>2.6</v>
      </c>
      <c r="L311" s="86">
        <v>0.02</v>
      </c>
      <c r="M311" s="92">
        <v>147.84</v>
      </c>
      <c r="N311" s="77">
        <v>5.7</v>
      </c>
      <c r="O311" s="86">
        <v>0.11</v>
      </c>
      <c r="P311" s="79">
        <v>0</v>
      </c>
      <c r="Q311" s="80"/>
      <c r="R311" s="81">
        <v>8</v>
      </c>
      <c r="S311" s="18">
        <f t="shared" si="15"/>
        <v>2.2222222222222223</v>
      </c>
      <c r="T311" s="123">
        <v>2.2000000000000002</v>
      </c>
      <c r="U311" s="82">
        <v>5</v>
      </c>
      <c r="V311" s="84" t="s">
        <v>14</v>
      </c>
      <c r="W311" s="84"/>
      <c r="X311" s="60" t="s">
        <v>9</v>
      </c>
      <c r="Y311" s="3" t="s">
        <v>34</v>
      </c>
      <c r="Z311" s="60" t="s">
        <v>13</v>
      </c>
      <c r="AA311" s="85"/>
      <c r="AB311" s="60"/>
      <c r="AC311" s="83"/>
      <c r="AE311" s="60"/>
      <c r="AF311" s="5">
        <f>POWER(10,11.8+1.5*T311)</f>
        <v>1258925411794173.5</v>
      </c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</row>
    <row r="312" spans="1:55" s="57" customFormat="1" ht="11.25" x14ac:dyDescent="0.2">
      <c r="A312" s="4" t="s">
        <v>360</v>
      </c>
      <c r="B312" s="74">
        <f t="shared" si="16"/>
        <v>44789.346550925926</v>
      </c>
      <c r="C312" s="75">
        <v>2022</v>
      </c>
      <c r="D312" s="75">
        <v>8</v>
      </c>
      <c r="E312" s="79">
        <v>16</v>
      </c>
      <c r="F312" s="79">
        <v>8</v>
      </c>
      <c r="G312" s="79">
        <v>19</v>
      </c>
      <c r="H312" s="77">
        <v>2.6</v>
      </c>
      <c r="I312" s="77">
        <v>0.4</v>
      </c>
      <c r="J312" s="92">
        <v>61.58</v>
      </c>
      <c r="K312" s="77">
        <v>2.2999999999999998</v>
      </c>
      <c r="L312" s="86">
        <v>0.02</v>
      </c>
      <c r="M312" s="92">
        <v>148.11000000000001</v>
      </c>
      <c r="N312" s="77">
        <v>2.8</v>
      </c>
      <c r="O312" s="86">
        <v>0.05</v>
      </c>
      <c r="P312" s="79">
        <v>0</v>
      </c>
      <c r="Q312" s="80"/>
      <c r="R312" s="81">
        <v>7.8</v>
      </c>
      <c r="S312" s="18">
        <f t="shared" si="15"/>
        <v>2.1111111111111112</v>
      </c>
      <c r="T312" s="123">
        <v>2.1</v>
      </c>
      <c r="U312" s="82">
        <v>6</v>
      </c>
      <c r="V312" s="84" t="s">
        <v>14</v>
      </c>
      <c r="W312" s="84"/>
      <c r="X312" s="60" t="s">
        <v>10</v>
      </c>
      <c r="Y312" s="3" t="s">
        <v>34</v>
      </c>
      <c r="Z312" s="60" t="s">
        <v>13</v>
      </c>
      <c r="AA312" s="85"/>
      <c r="AB312" s="60"/>
      <c r="AC312" s="83"/>
      <c r="AE312" s="60"/>
      <c r="AF312" s="5">
        <f>POWER(10,11.8+1.5*T312)</f>
        <v>891250938133751.25</v>
      </c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</row>
    <row r="313" spans="1:55" s="57" customFormat="1" ht="11.25" x14ac:dyDescent="0.2">
      <c r="A313" s="4" t="s">
        <v>361</v>
      </c>
      <c r="B313" s="74">
        <f t="shared" si="16"/>
        <v>44791.088171296295</v>
      </c>
      <c r="C313" s="75">
        <v>2022</v>
      </c>
      <c r="D313" s="75">
        <v>8</v>
      </c>
      <c r="E313" s="79">
        <v>18</v>
      </c>
      <c r="F313" s="79">
        <v>2</v>
      </c>
      <c r="G313" s="79">
        <v>6</v>
      </c>
      <c r="H313" s="77">
        <v>58.1</v>
      </c>
      <c r="I313" s="77">
        <v>0.4</v>
      </c>
      <c r="J313" s="92">
        <v>61.64</v>
      </c>
      <c r="K313" s="77">
        <v>2.2000000000000002</v>
      </c>
      <c r="L313" s="86">
        <v>0.02</v>
      </c>
      <c r="M313" s="92">
        <v>147.93</v>
      </c>
      <c r="N313" s="77">
        <v>1.3</v>
      </c>
      <c r="O313" s="86">
        <v>0.02</v>
      </c>
      <c r="P313" s="79">
        <v>0</v>
      </c>
      <c r="Q313" s="80"/>
      <c r="R313" s="81">
        <v>7.2</v>
      </c>
      <c r="S313" s="18">
        <f t="shared" si="15"/>
        <v>1.7777777777777779</v>
      </c>
      <c r="T313" s="123">
        <v>1.8</v>
      </c>
      <c r="U313" s="82">
        <v>1</v>
      </c>
      <c r="V313" s="84" t="s">
        <v>14</v>
      </c>
      <c r="W313" s="84"/>
      <c r="X313" s="60" t="s">
        <v>9</v>
      </c>
      <c r="Y313" s="3" t="s">
        <v>34</v>
      </c>
      <c r="Z313" s="60" t="s">
        <v>13</v>
      </c>
      <c r="AA313" s="85"/>
      <c r="AB313" s="60"/>
      <c r="AC313" s="83"/>
      <c r="AE313" s="60"/>
      <c r="AF313" s="5">
        <f>POWER(10,11.8+1.5*T313)</f>
        <v>316227766016839.06</v>
      </c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</row>
    <row r="314" spans="1:55" s="57" customFormat="1" ht="11.25" x14ac:dyDescent="0.2">
      <c r="A314" s="4" t="s">
        <v>362</v>
      </c>
      <c r="B314" s="74">
        <f t="shared" si="16"/>
        <v>44792.944409722222</v>
      </c>
      <c r="C314" s="79">
        <v>2022</v>
      </c>
      <c r="D314" s="79">
        <v>8</v>
      </c>
      <c r="E314" s="79">
        <v>19</v>
      </c>
      <c r="F314" s="79">
        <v>22</v>
      </c>
      <c r="G314" s="79">
        <v>39</v>
      </c>
      <c r="H314" s="77">
        <v>57.8</v>
      </c>
      <c r="I314" s="77">
        <v>1.1000000000000001</v>
      </c>
      <c r="J314" s="86">
        <v>58.58</v>
      </c>
      <c r="K314" s="77">
        <v>5</v>
      </c>
      <c r="L314" s="86">
        <v>0.05</v>
      </c>
      <c r="M314" s="86">
        <v>148.47</v>
      </c>
      <c r="N314" s="77">
        <v>4.4000000000000004</v>
      </c>
      <c r="O314" s="86">
        <v>0.08</v>
      </c>
      <c r="P314" s="79">
        <v>31</v>
      </c>
      <c r="Q314" s="83">
        <v>8</v>
      </c>
      <c r="R314" s="59">
        <v>7.9</v>
      </c>
      <c r="S314" s="18">
        <f t="shared" si="15"/>
        <v>2.166666666666667</v>
      </c>
      <c r="T314" s="124">
        <v>2.2000000000000002</v>
      </c>
      <c r="U314" s="82">
        <v>4</v>
      </c>
      <c r="V314" s="84" t="s">
        <v>14</v>
      </c>
      <c r="W314" s="82"/>
      <c r="X314" s="60"/>
      <c r="Y314" s="3" t="s">
        <v>34</v>
      </c>
      <c r="Z314" s="88"/>
      <c r="AA314" s="60"/>
      <c r="AB314" s="82">
        <v>1</v>
      </c>
      <c r="AC314" s="88"/>
      <c r="AE314" s="5">
        <f>POWER(10,11.8+1.5*T314)</f>
        <v>1258925411794173.5</v>
      </c>
      <c r="AF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</row>
    <row r="315" spans="1:55" s="57" customFormat="1" ht="11.25" x14ac:dyDescent="0.2">
      <c r="A315" s="4" t="s">
        <v>363</v>
      </c>
      <c r="B315" s="74">
        <f t="shared" si="16"/>
        <v>44793.282893518517</v>
      </c>
      <c r="C315" s="75">
        <v>2022</v>
      </c>
      <c r="D315" s="75">
        <v>8</v>
      </c>
      <c r="E315" s="79">
        <v>20</v>
      </c>
      <c r="F315" s="79">
        <v>6</v>
      </c>
      <c r="G315" s="79">
        <v>47</v>
      </c>
      <c r="H315" s="77">
        <v>22.5</v>
      </c>
      <c r="I315" s="77">
        <v>0.9</v>
      </c>
      <c r="J315" s="92">
        <v>61.6</v>
      </c>
      <c r="K315" s="77">
        <v>3.1</v>
      </c>
      <c r="L315" s="86">
        <v>0.03</v>
      </c>
      <c r="M315" s="92">
        <v>148.07</v>
      </c>
      <c r="N315" s="77">
        <v>5.0999999999999996</v>
      </c>
      <c r="O315" s="86">
        <v>0.1</v>
      </c>
      <c r="P315" s="79">
        <v>0</v>
      </c>
      <c r="Q315" s="80"/>
      <c r="R315" s="81">
        <v>7.2</v>
      </c>
      <c r="S315" s="18">
        <f t="shared" si="15"/>
        <v>1.7777777777777779</v>
      </c>
      <c r="T315" s="123">
        <v>1.8</v>
      </c>
      <c r="U315" s="82">
        <v>4</v>
      </c>
      <c r="V315" s="84" t="s">
        <v>14</v>
      </c>
      <c r="W315" s="84"/>
      <c r="X315" s="60" t="s">
        <v>10</v>
      </c>
      <c r="Y315" s="3" t="s">
        <v>34</v>
      </c>
      <c r="Z315" s="60" t="s">
        <v>13</v>
      </c>
      <c r="AA315" s="85"/>
      <c r="AB315" s="60"/>
      <c r="AC315" s="83"/>
      <c r="AE315" s="60"/>
      <c r="AF315" s="5">
        <f>POWER(10,11.8+1.5*T315)</f>
        <v>316227766016839.06</v>
      </c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</row>
    <row r="316" spans="1:55" s="57" customFormat="1" ht="11.25" x14ac:dyDescent="0.2">
      <c r="A316" s="4" t="s">
        <v>364</v>
      </c>
      <c r="B316" s="74">
        <f t="shared" si="16"/>
        <v>44794.087094907409</v>
      </c>
      <c r="C316" s="75">
        <v>2022</v>
      </c>
      <c r="D316" s="75">
        <v>8</v>
      </c>
      <c r="E316" s="79">
        <v>21</v>
      </c>
      <c r="F316" s="79">
        <v>2</v>
      </c>
      <c r="G316" s="79">
        <v>5</v>
      </c>
      <c r="H316" s="77">
        <v>25.9</v>
      </c>
      <c r="I316" s="77">
        <v>1.2</v>
      </c>
      <c r="J316" s="92">
        <v>61.73</v>
      </c>
      <c r="K316" s="77">
        <v>4.5999999999999996</v>
      </c>
      <c r="L316" s="86">
        <v>0.04</v>
      </c>
      <c r="M316" s="92">
        <v>147.82</v>
      </c>
      <c r="N316" s="77">
        <v>4.8</v>
      </c>
      <c r="O316" s="86">
        <v>0.09</v>
      </c>
      <c r="P316" s="79">
        <v>0</v>
      </c>
      <c r="Q316" s="80"/>
      <c r="R316" s="81">
        <v>6.9</v>
      </c>
      <c r="S316" s="18">
        <f t="shared" si="15"/>
        <v>1.6111111111111112</v>
      </c>
      <c r="T316" s="123">
        <v>1.6</v>
      </c>
      <c r="U316" s="82">
        <v>2</v>
      </c>
      <c r="V316" s="84" t="s">
        <v>14</v>
      </c>
      <c r="W316" s="84"/>
      <c r="X316" s="60" t="s">
        <v>9</v>
      </c>
      <c r="Y316" s="3" t="s">
        <v>34</v>
      </c>
      <c r="Z316" s="60" t="s">
        <v>13</v>
      </c>
      <c r="AA316" s="85"/>
      <c r="AB316" s="60"/>
      <c r="AC316" s="83"/>
      <c r="AE316" s="60"/>
      <c r="AF316" s="5">
        <f>POWER(10,11.8+1.5*T316)</f>
        <v>158489319246112.38</v>
      </c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</row>
    <row r="317" spans="1:55" s="57" customFormat="1" ht="11.25" x14ac:dyDescent="0.2">
      <c r="A317" s="4" t="s">
        <v>365</v>
      </c>
      <c r="B317" s="74">
        <f t="shared" si="16"/>
        <v>44795.689930555556</v>
      </c>
      <c r="C317" s="79">
        <v>2022</v>
      </c>
      <c r="D317" s="79">
        <v>8</v>
      </c>
      <c r="E317" s="79">
        <v>22</v>
      </c>
      <c r="F317" s="79">
        <v>16</v>
      </c>
      <c r="G317" s="79">
        <v>33</v>
      </c>
      <c r="H317" s="77">
        <v>30.3</v>
      </c>
      <c r="I317" s="77">
        <v>1.2</v>
      </c>
      <c r="J317" s="86">
        <v>62.7</v>
      </c>
      <c r="K317" s="77">
        <v>4</v>
      </c>
      <c r="L317" s="86">
        <v>0.04</v>
      </c>
      <c r="M317" s="86">
        <v>147.80000000000001</v>
      </c>
      <c r="N317" s="77">
        <v>5.8</v>
      </c>
      <c r="O317" s="86">
        <v>0.11</v>
      </c>
      <c r="P317" s="79">
        <v>0</v>
      </c>
      <c r="Q317" s="83" t="s">
        <v>42</v>
      </c>
      <c r="R317" s="59">
        <v>7.2</v>
      </c>
      <c r="S317" s="18">
        <f t="shared" si="15"/>
        <v>1.7777777777777779</v>
      </c>
      <c r="T317" s="124">
        <v>1.8</v>
      </c>
      <c r="U317" s="82">
        <v>6</v>
      </c>
      <c r="V317" s="84" t="s">
        <v>14</v>
      </c>
      <c r="W317" s="82"/>
      <c r="X317" s="60"/>
      <c r="Y317" s="3" t="s">
        <v>34</v>
      </c>
      <c r="Z317" s="88"/>
      <c r="AA317" s="60"/>
      <c r="AB317" s="82">
        <v>2</v>
      </c>
      <c r="AC317" s="88"/>
      <c r="AE317" s="5">
        <f>POWER(10,11.8+1.5*T317)</f>
        <v>316227766016839.06</v>
      </c>
      <c r="AF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</row>
    <row r="318" spans="1:55" s="57" customFormat="1" ht="11.25" x14ac:dyDescent="0.2">
      <c r="A318" s="4" t="s">
        <v>366</v>
      </c>
      <c r="B318" s="74">
        <f t="shared" si="16"/>
        <v>44796.175300925926</v>
      </c>
      <c r="C318" s="75">
        <v>2022</v>
      </c>
      <c r="D318" s="75">
        <v>8</v>
      </c>
      <c r="E318" s="79">
        <v>23</v>
      </c>
      <c r="F318" s="79">
        <v>4</v>
      </c>
      <c r="G318" s="79">
        <v>12</v>
      </c>
      <c r="H318" s="77">
        <v>26.1</v>
      </c>
      <c r="I318" s="77">
        <v>0.3</v>
      </c>
      <c r="J318" s="92">
        <v>61.37</v>
      </c>
      <c r="K318" s="77">
        <v>1</v>
      </c>
      <c r="L318" s="86">
        <v>0.01</v>
      </c>
      <c r="M318" s="92">
        <v>147.62</v>
      </c>
      <c r="N318" s="77">
        <v>0.9</v>
      </c>
      <c r="O318" s="86">
        <v>0.02</v>
      </c>
      <c r="P318" s="79">
        <v>0</v>
      </c>
      <c r="Q318" s="80"/>
      <c r="R318" s="81">
        <v>7</v>
      </c>
      <c r="S318" s="18">
        <f t="shared" si="15"/>
        <v>1.6666666666666665</v>
      </c>
      <c r="T318" s="123">
        <v>1.7</v>
      </c>
      <c r="U318" s="82">
        <v>4</v>
      </c>
      <c r="V318" s="84" t="s">
        <v>14</v>
      </c>
      <c r="W318" s="84"/>
      <c r="X318" s="60" t="s">
        <v>10</v>
      </c>
      <c r="Y318" s="3" t="s">
        <v>34</v>
      </c>
      <c r="Z318" s="60" t="s">
        <v>13</v>
      </c>
      <c r="AA318" s="85"/>
      <c r="AB318" s="60"/>
      <c r="AC318" s="83"/>
      <c r="AE318" s="60"/>
      <c r="AF318" s="5">
        <f>POWER(10,11.8+1.5*T318)</f>
        <v>223872113856835.09</v>
      </c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</row>
    <row r="319" spans="1:55" s="57" customFormat="1" ht="11.25" x14ac:dyDescent="0.2">
      <c r="A319" s="4" t="s">
        <v>367</v>
      </c>
      <c r="B319" s="74">
        <f t="shared" si="16"/>
        <v>44797.343263888892</v>
      </c>
      <c r="C319" s="75">
        <v>2022</v>
      </c>
      <c r="D319" s="75">
        <v>8</v>
      </c>
      <c r="E319" s="79">
        <v>24</v>
      </c>
      <c r="F319" s="79">
        <v>8</v>
      </c>
      <c r="G319" s="79">
        <v>14</v>
      </c>
      <c r="H319" s="77">
        <v>18</v>
      </c>
      <c r="I319" s="77">
        <v>0.3</v>
      </c>
      <c r="J319" s="92">
        <v>61.6</v>
      </c>
      <c r="K319" s="77">
        <v>2.1</v>
      </c>
      <c r="L319" s="86">
        <v>0.02</v>
      </c>
      <c r="M319" s="92">
        <v>148.03</v>
      </c>
      <c r="N319" s="77">
        <v>1.5</v>
      </c>
      <c r="O319" s="86">
        <v>0.03</v>
      </c>
      <c r="P319" s="79">
        <v>0</v>
      </c>
      <c r="Q319" s="80"/>
      <c r="R319" s="81">
        <v>7.6</v>
      </c>
      <c r="S319" s="18">
        <f t="shared" si="15"/>
        <v>1.9999999999999998</v>
      </c>
      <c r="T319" s="123">
        <v>2</v>
      </c>
      <c r="U319" s="82">
        <v>4</v>
      </c>
      <c r="V319" s="84" t="s">
        <v>14</v>
      </c>
      <c r="W319" s="84"/>
      <c r="X319" s="60" t="s">
        <v>10</v>
      </c>
      <c r="Y319" s="3" t="s">
        <v>34</v>
      </c>
      <c r="Z319" s="60" t="s">
        <v>13</v>
      </c>
      <c r="AA319" s="85"/>
      <c r="AB319" s="60"/>
      <c r="AC319" s="83"/>
      <c r="AE319" s="60"/>
      <c r="AF319" s="5">
        <f>POWER(10,11.8+1.5*T319)</f>
        <v>630957344480198.25</v>
      </c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</row>
    <row r="320" spans="1:55" s="57" customFormat="1" ht="11.25" x14ac:dyDescent="0.2">
      <c r="A320" s="4" t="s">
        <v>368</v>
      </c>
      <c r="B320" s="74">
        <f t="shared" si="16"/>
        <v>44798.089143518519</v>
      </c>
      <c r="C320" s="79">
        <v>2022</v>
      </c>
      <c r="D320" s="79">
        <v>8</v>
      </c>
      <c r="E320" s="79">
        <v>25</v>
      </c>
      <c r="F320" s="79">
        <v>2</v>
      </c>
      <c r="G320" s="79">
        <v>8</v>
      </c>
      <c r="H320" s="77">
        <v>22.8</v>
      </c>
      <c r="I320" s="77">
        <v>0.3</v>
      </c>
      <c r="J320" s="86">
        <v>61.84</v>
      </c>
      <c r="K320" s="77">
        <v>1.9</v>
      </c>
      <c r="L320" s="86">
        <v>0.02</v>
      </c>
      <c r="M320" s="86">
        <v>148.24</v>
      </c>
      <c r="N320" s="77">
        <v>2.2000000000000002</v>
      </c>
      <c r="O320" s="86">
        <v>0.04</v>
      </c>
      <c r="P320" s="79">
        <v>0</v>
      </c>
      <c r="Q320" s="83" t="s">
        <v>42</v>
      </c>
      <c r="R320" s="59">
        <v>6.9</v>
      </c>
      <c r="S320" s="18">
        <f t="shared" si="15"/>
        <v>1.6111111111111112</v>
      </c>
      <c r="T320" s="124">
        <v>1.6</v>
      </c>
      <c r="U320" s="82">
        <v>3</v>
      </c>
      <c r="V320" s="84" t="s">
        <v>14</v>
      </c>
      <c r="W320" s="82"/>
      <c r="X320" s="60"/>
      <c r="Y320" s="3" t="s">
        <v>34</v>
      </c>
      <c r="Z320" s="159" t="s">
        <v>53</v>
      </c>
      <c r="AA320" s="60"/>
      <c r="AB320" s="82">
        <v>2</v>
      </c>
      <c r="AC320" s="88"/>
      <c r="AE320" s="5">
        <f>POWER(10,11.8+1.5*T320)</f>
        <v>158489319246112.38</v>
      </c>
      <c r="AF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</row>
    <row r="321" spans="1:55" s="57" customFormat="1" ht="11.25" x14ac:dyDescent="0.2">
      <c r="A321" s="4" t="s">
        <v>369</v>
      </c>
      <c r="B321" s="74">
        <f t="shared" si="16"/>
        <v>44798.096041666664</v>
      </c>
      <c r="C321" s="75">
        <v>2022</v>
      </c>
      <c r="D321" s="75">
        <v>8</v>
      </c>
      <c r="E321" s="79">
        <v>25</v>
      </c>
      <c r="F321" s="79">
        <v>2</v>
      </c>
      <c r="G321" s="79">
        <v>18</v>
      </c>
      <c r="H321" s="77">
        <v>18.5</v>
      </c>
      <c r="I321" s="77">
        <v>0.9</v>
      </c>
      <c r="J321" s="92">
        <v>61.77</v>
      </c>
      <c r="K321" s="77">
        <v>3.3</v>
      </c>
      <c r="L321" s="86">
        <v>0.03</v>
      </c>
      <c r="M321" s="92">
        <v>147.84</v>
      </c>
      <c r="N321" s="77">
        <v>7.4</v>
      </c>
      <c r="O321" s="86">
        <v>0.14000000000000001</v>
      </c>
      <c r="P321" s="79">
        <v>0</v>
      </c>
      <c r="Q321" s="80"/>
      <c r="R321" s="81">
        <v>7.3</v>
      </c>
      <c r="S321" s="18">
        <f t="shared" si="15"/>
        <v>1.8333333333333333</v>
      </c>
      <c r="T321" s="123">
        <v>1.8</v>
      </c>
      <c r="U321" s="82">
        <v>2</v>
      </c>
      <c r="V321" s="84" t="s">
        <v>14</v>
      </c>
      <c r="W321" s="84"/>
      <c r="X321" s="60" t="s">
        <v>9</v>
      </c>
      <c r="Y321" s="3" t="s">
        <v>34</v>
      </c>
      <c r="Z321" s="60" t="s">
        <v>13</v>
      </c>
      <c r="AA321" s="85"/>
      <c r="AB321" s="60"/>
      <c r="AC321" s="83"/>
      <c r="AE321" s="60"/>
      <c r="AF321" s="5">
        <f>POWER(10,11.8+1.5*T321)</f>
        <v>316227766016839.06</v>
      </c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</row>
    <row r="322" spans="1:55" s="57" customFormat="1" ht="11.25" x14ac:dyDescent="0.2">
      <c r="A322" s="4" t="s">
        <v>370</v>
      </c>
      <c r="B322" s="74">
        <f t="shared" si="16"/>
        <v>44798.507824074077</v>
      </c>
      <c r="C322" s="79">
        <v>2022</v>
      </c>
      <c r="D322" s="79">
        <v>8</v>
      </c>
      <c r="E322" s="79">
        <v>25</v>
      </c>
      <c r="F322" s="79">
        <v>12</v>
      </c>
      <c r="G322" s="79">
        <v>11</v>
      </c>
      <c r="H322" s="77">
        <v>16.5</v>
      </c>
      <c r="I322" s="77">
        <v>0.7</v>
      </c>
      <c r="J322" s="86">
        <v>61.75</v>
      </c>
      <c r="K322" s="77">
        <v>3.1</v>
      </c>
      <c r="L322" s="86">
        <v>0.03</v>
      </c>
      <c r="M322" s="86">
        <v>147.86000000000001</v>
      </c>
      <c r="N322" s="77">
        <v>4.9000000000000004</v>
      </c>
      <c r="O322" s="86">
        <v>0.09</v>
      </c>
      <c r="P322" s="79">
        <v>33</v>
      </c>
      <c r="Q322" s="83" t="s">
        <v>42</v>
      </c>
      <c r="R322" s="59">
        <v>8.1999999999999993</v>
      </c>
      <c r="S322" s="18">
        <f t="shared" si="15"/>
        <v>2.333333333333333</v>
      </c>
      <c r="T322" s="124">
        <v>2.2999999999999998</v>
      </c>
      <c r="U322" s="82">
        <v>7</v>
      </c>
      <c r="V322" s="84" t="s">
        <v>14</v>
      </c>
      <c r="W322" s="82"/>
      <c r="X322" s="60"/>
      <c r="Y322" s="3" t="s">
        <v>34</v>
      </c>
      <c r="Z322" s="88"/>
      <c r="AA322" s="60"/>
      <c r="AB322" s="82">
        <v>2</v>
      </c>
      <c r="AC322" s="88"/>
      <c r="AE322" s="5">
        <f>POWER(10,11.8+1.5*T322)</f>
        <v>1778279410038929</v>
      </c>
      <c r="AF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</row>
    <row r="323" spans="1:55" s="57" customFormat="1" ht="11.25" x14ac:dyDescent="0.2">
      <c r="A323" s="4" t="s">
        <v>371</v>
      </c>
      <c r="B323" s="74">
        <f t="shared" si="16"/>
        <v>44800.097939814812</v>
      </c>
      <c r="C323" s="75">
        <v>2022</v>
      </c>
      <c r="D323" s="75">
        <v>8</v>
      </c>
      <c r="E323" s="79">
        <v>27</v>
      </c>
      <c r="F323" s="79">
        <v>2</v>
      </c>
      <c r="G323" s="79">
        <v>21</v>
      </c>
      <c r="H323" s="77">
        <v>2.7</v>
      </c>
      <c r="I323" s="77">
        <v>0.9</v>
      </c>
      <c r="J323" s="92">
        <v>61.71</v>
      </c>
      <c r="K323" s="77">
        <v>5.2</v>
      </c>
      <c r="L323" s="86">
        <v>0.05</v>
      </c>
      <c r="M323" s="92">
        <v>148.05000000000001</v>
      </c>
      <c r="N323" s="77">
        <v>4.7</v>
      </c>
      <c r="O323" s="86">
        <v>0.09</v>
      </c>
      <c r="P323" s="79">
        <v>0</v>
      </c>
      <c r="Q323" s="80"/>
      <c r="R323" s="81">
        <v>7.1</v>
      </c>
      <c r="S323" s="18">
        <f t="shared" si="15"/>
        <v>1.7222222222222219</v>
      </c>
      <c r="T323" s="123">
        <v>1.7</v>
      </c>
      <c r="U323" s="82">
        <v>4</v>
      </c>
      <c r="V323" s="84" t="s">
        <v>14</v>
      </c>
      <c r="W323" s="84"/>
      <c r="X323" s="60" t="s">
        <v>10</v>
      </c>
      <c r="Y323" s="3" t="s">
        <v>34</v>
      </c>
      <c r="Z323" s="60" t="s">
        <v>13</v>
      </c>
      <c r="AA323" s="85"/>
      <c r="AB323" s="60"/>
      <c r="AC323" s="83"/>
      <c r="AE323" s="60"/>
      <c r="AF323" s="5">
        <f>POWER(10,11.8+1.5*T323)</f>
        <v>223872113856835.09</v>
      </c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</row>
    <row r="324" spans="1:55" s="57" customFormat="1" ht="11.25" x14ac:dyDescent="0.2">
      <c r="A324" s="4" t="s">
        <v>372</v>
      </c>
      <c r="B324" s="74">
        <f t="shared" si="16"/>
        <v>44801.090405092589</v>
      </c>
      <c r="C324" s="75">
        <v>2022</v>
      </c>
      <c r="D324" s="75">
        <v>8</v>
      </c>
      <c r="E324" s="79">
        <v>28</v>
      </c>
      <c r="F324" s="79">
        <v>2</v>
      </c>
      <c r="G324" s="79">
        <v>10</v>
      </c>
      <c r="H324" s="77">
        <v>11.1</v>
      </c>
      <c r="I324" s="77">
        <v>1.2</v>
      </c>
      <c r="J324" s="92">
        <v>61.73</v>
      </c>
      <c r="K324" s="77">
        <v>3.6</v>
      </c>
      <c r="L324" s="86">
        <v>0.03</v>
      </c>
      <c r="M324" s="92">
        <v>147.72</v>
      </c>
      <c r="N324" s="77">
        <v>7.4</v>
      </c>
      <c r="O324" s="86">
        <v>0.14000000000000001</v>
      </c>
      <c r="P324" s="79">
        <v>0</v>
      </c>
      <c r="Q324" s="80"/>
      <c r="R324" s="81">
        <v>7.4</v>
      </c>
      <c r="S324" s="18">
        <f t="shared" si="15"/>
        <v>1.8888888888888891</v>
      </c>
      <c r="T324" s="123">
        <v>1.9</v>
      </c>
      <c r="U324" s="82">
        <v>5</v>
      </c>
      <c r="V324" s="84" t="s">
        <v>14</v>
      </c>
      <c r="W324" s="84"/>
      <c r="X324" s="60" t="s">
        <v>9</v>
      </c>
      <c r="Y324" s="3" t="s">
        <v>34</v>
      </c>
      <c r="Z324" s="60" t="s">
        <v>13</v>
      </c>
      <c r="AA324" s="85"/>
      <c r="AB324" s="60"/>
      <c r="AC324" s="83"/>
      <c r="AE324" s="60"/>
      <c r="AF324" s="5">
        <f>POWER(10,11.8+1.5*T324)</f>
        <v>446683592150964.06</v>
      </c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</row>
    <row r="325" spans="1:55" s="57" customFormat="1" ht="11.25" x14ac:dyDescent="0.2">
      <c r="A325" s="4" t="s">
        <v>373</v>
      </c>
      <c r="B325" s="74">
        <f t="shared" si="16"/>
        <v>44801.303483796299</v>
      </c>
      <c r="C325" s="75">
        <v>2022</v>
      </c>
      <c r="D325" s="75">
        <v>8</v>
      </c>
      <c r="E325" s="79">
        <v>28</v>
      </c>
      <c r="F325" s="79">
        <v>7</v>
      </c>
      <c r="G325" s="79">
        <v>17</v>
      </c>
      <c r="H325" s="77">
        <v>1.5</v>
      </c>
      <c r="I325" s="77">
        <v>0.4</v>
      </c>
      <c r="J325" s="92">
        <v>61.64</v>
      </c>
      <c r="K325" s="77">
        <v>2.4</v>
      </c>
      <c r="L325" s="86">
        <v>0.02</v>
      </c>
      <c r="M325" s="92">
        <v>148.13999999999999</v>
      </c>
      <c r="N325" s="77">
        <v>2.7</v>
      </c>
      <c r="O325" s="86">
        <v>0.05</v>
      </c>
      <c r="P325" s="79">
        <v>0</v>
      </c>
      <c r="Q325" s="80"/>
      <c r="R325" s="81">
        <v>8.3000000000000007</v>
      </c>
      <c r="S325" s="18">
        <f t="shared" si="15"/>
        <v>2.3888888888888893</v>
      </c>
      <c r="T325" s="123">
        <v>2.4</v>
      </c>
      <c r="U325" s="82">
        <v>6</v>
      </c>
      <c r="V325" s="84" t="s">
        <v>14</v>
      </c>
      <c r="W325" s="84"/>
      <c r="X325" s="60" t="s">
        <v>10</v>
      </c>
      <c r="Y325" s="3" t="s">
        <v>34</v>
      </c>
      <c r="Z325" s="60" t="s">
        <v>13</v>
      </c>
      <c r="AA325" s="85"/>
      <c r="AB325" s="60"/>
      <c r="AC325" s="83"/>
      <c r="AE325" s="60"/>
      <c r="AF325" s="5">
        <f>POWER(10,11.8+1.5*T325)</f>
        <v>2511886431509585.5</v>
      </c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</row>
    <row r="326" spans="1:55" s="57" customFormat="1" ht="11.25" x14ac:dyDescent="0.2">
      <c r="A326" s="4" t="s">
        <v>374</v>
      </c>
      <c r="B326" s="74">
        <f t="shared" si="16"/>
        <v>44803.129733796297</v>
      </c>
      <c r="C326" s="75">
        <v>2022</v>
      </c>
      <c r="D326" s="75">
        <v>8</v>
      </c>
      <c r="E326" s="79">
        <v>30</v>
      </c>
      <c r="F326" s="79">
        <v>3</v>
      </c>
      <c r="G326" s="79">
        <v>6</v>
      </c>
      <c r="H326" s="77">
        <v>49.6</v>
      </c>
      <c r="I326" s="77">
        <v>0.3</v>
      </c>
      <c r="J326" s="92">
        <v>61.55</v>
      </c>
      <c r="K326" s="77">
        <v>1.5</v>
      </c>
      <c r="L326" s="86">
        <v>0.01</v>
      </c>
      <c r="M326" s="92">
        <v>148.13</v>
      </c>
      <c r="N326" s="77">
        <v>1.6</v>
      </c>
      <c r="O326" s="86">
        <v>0.03</v>
      </c>
      <c r="P326" s="79">
        <v>0</v>
      </c>
      <c r="Q326" s="80"/>
      <c r="R326" s="81">
        <v>7.4</v>
      </c>
      <c r="S326" s="18">
        <f t="shared" ref="S326:S389" si="17">(R326-4)/1.8</f>
        <v>1.8888888888888891</v>
      </c>
      <c r="T326" s="123">
        <v>1.9</v>
      </c>
      <c r="U326" s="82">
        <v>5</v>
      </c>
      <c r="V326" s="84" t="s">
        <v>14</v>
      </c>
      <c r="W326" s="84"/>
      <c r="X326" s="60" t="s">
        <v>10</v>
      </c>
      <c r="Y326" s="3" t="s">
        <v>34</v>
      </c>
      <c r="Z326" s="60" t="s">
        <v>13</v>
      </c>
      <c r="AA326" s="85"/>
      <c r="AB326" s="60"/>
      <c r="AC326" s="83"/>
      <c r="AE326" s="60"/>
      <c r="AF326" s="5">
        <f>POWER(10,11.8+1.5*T326)</f>
        <v>446683592150964.06</v>
      </c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</row>
    <row r="327" spans="1:55" s="57" customFormat="1" ht="11.25" x14ac:dyDescent="0.2">
      <c r="A327" s="4" t="s">
        <v>375</v>
      </c>
      <c r="B327" s="74">
        <f t="shared" si="16"/>
        <v>44803.266643518517</v>
      </c>
      <c r="C327" s="75">
        <v>2022</v>
      </c>
      <c r="D327" s="75">
        <v>8</v>
      </c>
      <c r="E327" s="79">
        <v>30</v>
      </c>
      <c r="F327" s="79">
        <v>6</v>
      </c>
      <c r="G327" s="79">
        <v>23</v>
      </c>
      <c r="H327" s="77">
        <v>58.3</v>
      </c>
      <c r="I327" s="77">
        <v>2.1</v>
      </c>
      <c r="J327" s="92">
        <v>62.99</v>
      </c>
      <c r="K327" s="77">
        <v>9.6</v>
      </c>
      <c r="L327" s="86">
        <v>0.09</v>
      </c>
      <c r="M327" s="92">
        <v>148.12</v>
      </c>
      <c r="N327" s="77">
        <v>9.9</v>
      </c>
      <c r="O327" s="86">
        <v>0.2</v>
      </c>
      <c r="P327" s="79">
        <v>0</v>
      </c>
      <c r="Q327" s="80"/>
      <c r="R327" s="81">
        <v>6.9</v>
      </c>
      <c r="S327" s="18">
        <f t="shared" si="17"/>
        <v>1.6111111111111112</v>
      </c>
      <c r="T327" s="123">
        <v>1.6</v>
      </c>
      <c r="U327" s="82">
        <v>3</v>
      </c>
      <c r="V327" s="84" t="s">
        <v>14</v>
      </c>
      <c r="W327" s="84"/>
      <c r="X327" s="60" t="s">
        <v>582</v>
      </c>
      <c r="Y327" s="3" t="s">
        <v>34</v>
      </c>
      <c r="Z327" s="60" t="s">
        <v>13</v>
      </c>
      <c r="AA327" s="85"/>
      <c r="AB327" s="60"/>
      <c r="AC327" s="83" t="s">
        <v>535</v>
      </c>
      <c r="AE327" s="60"/>
      <c r="AF327" s="5">
        <f>POWER(10,11.8+1.5*T327)</f>
        <v>158489319246112.38</v>
      </c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</row>
    <row r="328" spans="1:55" s="57" customFormat="1" ht="11.25" x14ac:dyDescent="0.2">
      <c r="A328" s="4" t="s">
        <v>376</v>
      </c>
      <c r="B328" s="74">
        <f t="shared" si="16"/>
        <v>44804.945937500001</v>
      </c>
      <c r="C328" s="79">
        <v>2022</v>
      </c>
      <c r="D328" s="79">
        <v>8</v>
      </c>
      <c r="E328" s="79">
        <v>31</v>
      </c>
      <c r="F328" s="79">
        <v>22</v>
      </c>
      <c r="G328" s="79">
        <v>42</v>
      </c>
      <c r="H328" s="77">
        <v>9.3000000000000007</v>
      </c>
      <c r="I328" s="77">
        <v>0.5</v>
      </c>
      <c r="J328" s="86">
        <v>59.98</v>
      </c>
      <c r="K328" s="77">
        <v>2.7</v>
      </c>
      <c r="L328" s="86">
        <v>0.02</v>
      </c>
      <c r="M328" s="86">
        <v>152.82</v>
      </c>
      <c r="N328" s="77">
        <v>2.1</v>
      </c>
      <c r="O328" s="86">
        <v>0.04</v>
      </c>
      <c r="P328" s="79">
        <v>8</v>
      </c>
      <c r="Q328" s="83">
        <v>5</v>
      </c>
      <c r="R328" s="59">
        <v>9.8000000000000007</v>
      </c>
      <c r="S328" s="18">
        <f t="shared" si="17"/>
        <v>3.2222222222222223</v>
      </c>
      <c r="T328" s="124">
        <v>3.2</v>
      </c>
      <c r="U328" s="82">
        <v>9</v>
      </c>
      <c r="V328" s="84" t="s">
        <v>14</v>
      </c>
      <c r="W328" s="82"/>
      <c r="X328" s="60"/>
      <c r="Y328" s="3" t="s">
        <v>34</v>
      </c>
      <c r="Z328" s="88"/>
      <c r="AA328" s="60"/>
      <c r="AB328" s="82">
        <v>2</v>
      </c>
      <c r="AC328" s="88"/>
      <c r="AE328" s="5">
        <f>POWER(10,11.8+1.5*T328)</f>
        <v>3.981071705534992E+16</v>
      </c>
      <c r="AF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</row>
    <row r="329" spans="1:55" s="57" customFormat="1" ht="11.25" x14ac:dyDescent="0.2">
      <c r="A329" s="4" t="s">
        <v>377</v>
      </c>
      <c r="B329" s="74">
        <f t="shared" si="16"/>
        <v>44805.09101851852</v>
      </c>
      <c r="C329" s="79">
        <v>2022</v>
      </c>
      <c r="D329" s="79">
        <v>9</v>
      </c>
      <c r="E329" s="79">
        <v>1</v>
      </c>
      <c r="F329" s="79">
        <v>2</v>
      </c>
      <c r="G329" s="79">
        <v>11</v>
      </c>
      <c r="H329" s="77">
        <v>4.3</v>
      </c>
      <c r="I329" s="77">
        <v>0.8</v>
      </c>
      <c r="J329" s="86">
        <v>61.63</v>
      </c>
      <c r="K329" s="77">
        <v>4.5999999999999996</v>
      </c>
      <c r="L329" s="86">
        <v>0.04</v>
      </c>
      <c r="M329" s="86">
        <v>147.97</v>
      </c>
      <c r="N329" s="77">
        <v>3.9</v>
      </c>
      <c r="O329" s="86">
        <v>7.0000000000000007E-2</v>
      </c>
      <c r="P329" s="79">
        <v>0</v>
      </c>
      <c r="Q329" s="80"/>
      <c r="R329" s="59">
        <v>7.2</v>
      </c>
      <c r="S329" s="18">
        <f t="shared" si="17"/>
        <v>1.7777777777777779</v>
      </c>
      <c r="T329" s="124">
        <v>1.8</v>
      </c>
      <c r="U329" s="84">
        <v>5</v>
      </c>
      <c r="V329" s="84" t="s">
        <v>14</v>
      </c>
      <c r="W329" s="84"/>
      <c r="X329" s="60" t="s">
        <v>9</v>
      </c>
      <c r="Y329" s="3" t="s">
        <v>34</v>
      </c>
      <c r="Z329" s="60" t="s">
        <v>13</v>
      </c>
      <c r="AA329" s="85"/>
      <c r="AB329" s="60"/>
      <c r="AC329" s="83"/>
      <c r="AE329" s="60"/>
      <c r="AF329" s="5">
        <f>POWER(10,11.8+1.5*T329)</f>
        <v>316227766016839.06</v>
      </c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</row>
    <row r="330" spans="1:55" s="57" customFormat="1" ht="11.25" x14ac:dyDescent="0.2">
      <c r="A330" s="4" t="s">
        <v>378</v>
      </c>
      <c r="B330" s="74">
        <f t="shared" si="16"/>
        <v>44805.223541666666</v>
      </c>
      <c r="C330" s="79">
        <v>2022</v>
      </c>
      <c r="D330" s="79">
        <v>9</v>
      </c>
      <c r="E330" s="79">
        <v>1</v>
      </c>
      <c r="F330" s="79">
        <v>5</v>
      </c>
      <c r="G330" s="79">
        <v>21</v>
      </c>
      <c r="H330" s="77">
        <v>54.1</v>
      </c>
      <c r="I330" s="77">
        <v>1.6</v>
      </c>
      <c r="J330" s="86">
        <v>61.48</v>
      </c>
      <c r="K330" s="77">
        <v>7.6</v>
      </c>
      <c r="L330" s="86">
        <v>7.0000000000000007E-2</v>
      </c>
      <c r="M330" s="86">
        <v>148</v>
      </c>
      <c r="N330" s="77">
        <v>5.4</v>
      </c>
      <c r="O330" s="86">
        <v>0.1</v>
      </c>
      <c r="P330" s="79">
        <v>0</v>
      </c>
      <c r="Q330" s="80"/>
      <c r="R330" s="59">
        <v>7.3</v>
      </c>
      <c r="S330" s="18">
        <f t="shared" si="17"/>
        <v>1.8333333333333333</v>
      </c>
      <c r="T330" s="124">
        <v>1.8</v>
      </c>
      <c r="U330" s="84">
        <v>4</v>
      </c>
      <c r="V330" s="84" t="s">
        <v>14</v>
      </c>
      <c r="W330" s="84"/>
      <c r="X330" s="60" t="s">
        <v>10</v>
      </c>
      <c r="Y330" s="3" t="s">
        <v>34</v>
      </c>
      <c r="Z330" s="60" t="s">
        <v>13</v>
      </c>
      <c r="AA330" s="85"/>
      <c r="AB330" s="60"/>
      <c r="AC330" s="83"/>
      <c r="AE330" s="60"/>
      <c r="AF330" s="5">
        <f>POWER(10,11.8+1.5*T330)</f>
        <v>316227766016839.06</v>
      </c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</row>
    <row r="331" spans="1:55" s="57" customFormat="1" ht="11.25" x14ac:dyDescent="0.2">
      <c r="A331" s="4" t="s">
        <v>379</v>
      </c>
      <c r="B331" s="74">
        <f t="shared" si="16"/>
        <v>44805.886180555557</v>
      </c>
      <c r="C331" s="79">
        <v>2022</v>
      </c>
      <c r="D331" s="79">
        <v>9</v>
      </c>
      <c r="E331" s="79">
        <v>1</v>
      </c>
      <c r="F331" s="79">
        <v>21</v>
      </c>
      <c r="G331" s="79">
        <v>16</v>
      </c>
      <c r="H331" s="77">
        <v>6.6</v>
      </c>
      <c r="I331" s="77">
        <v>0.9</v>
      </c>
      <c r="J331" s="86">
        <v>61.87</v>
      </c>
      <c r="K331" s="77">
        <v>3.9</v>
      </c>
      <c r="L331" s="86">
        <v>0.04</v>
      </c>
      <c r="M331" s="86">
        <v>147.11000000000001</v>
      </c>
      <c r="N331" s="77">
        <v>4.7</v>
      </c>
      <c r="O331" s="86">
        <v>0.09</v>
      </c>
      <c r="P331" s="79">
        <v>33</v>
      </c>
      <c r="Q331" s="83" t="s">
        <v>42</v>
      </c>
      <c r="R331" s="59">
        <v>7.3</v>
      </c>
      <c r="S331" s="18">
        <f t="shared" si="17"/>
        <v>1.8333333333333333</v>
      </c>
      <c r="T331" s="124">
        <v>1.8</v>
      </c>
      <c r="U331" s="82">
        <v>3</v>
      </c>
      <c r="V331" s="84" t="s">
        <v>14</v>
      </c>
      <c r="W331" s="82"/>
      <c r="X331" s="60"/>
      <c r="Y331" s="3" t="s">
        <v>34</v>
      </c>
      <c r="Z331" s="88"/>
      <c r="AA331" s="60"/>
      <c r="AB331" s="82">
        <v>2</v>
      </c>
      <c r="AC331" s="88"/>
      <c r="AE331" s="5">
        <f>POWER(10,11.8+1.5*T331)</f>
        <v>316227766016839.06</v>
      </c>
      <c r="AF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</row>
    <row r="332" spans="1:55" s="57" customFormat="1" ht="11.25" x14ac:dyDescent="0.2">
      <c r="A332" s="4" t="s">
        <v>380</v>
      </c>
      <c r="B332" s="74">
        <f t="shared" si="16"/>
        <v>44809.63076388889</v>
      </c>
      <c r="C332" s="79">
        <v>2022</v>
      </c>
      <c r="D332" s="79">
        <v>9</v>
      </c>
      <c r="E332" s="79">
        <v>5</v>
      </c>
      <c r="F332" s="79">
        <v>15</v>
      </c>
      <c r="G332" s="79">
        <v>8</v>
      </c>
      <c r="H332" s="77">
        <v>18.2</v>
      </c>
      <c r="I332" s="77">
        <v>1</v>
      </c>
      <c r="J332" s="86">
        <v>62.86</v>
      </c>
      <c r="K332" s="77">
        <v>7</v>
      </c>
      <c r="L332" s="86">
        <v>0.06</v>
      </c>
      <c r="M332" s="86">
        <v>157.65</v>
      </c>
      <c r="N332" s="77">
        <v>3.4</v>
      </c>
      <c r="O332" s="86">
        <v>7.0000000000000007E-2</v>
      </c>
      <c r="P332" s="79">
        <v>0</v>
      </c>
      <c r="Q332" s="83" t="s">
        <v>42</v>
      </c>
      <c r="R332" s="59">
        <v>7.1</v>
      </c>
      <c r="S332" s="18">
        <f t="shared" si="17"/>
        <v>1.7222222222222219</v>
      </c>
      <c r="T332" s="124">
        <v>1.7</v>
      </c>
      <c r="U332" s="82">
        <v>3</v>
      </c>
      <c r="V332" s="84" t="s">
        <v>14</v>
      </c>
      <c r="W332" s="82"/>
      <c r="X332" s="60"/>
      <c r="Y332" s="3" t="s">
        <v>34</v>
      </c>
      <c r="Z332" s="88"/>
      <c r="AA332" s="60"/>
      <c r="AB332" s="82">
        <v>2</v>
      </c>
      <c r="AC332" s="88"/>
      <c r="AE332" s="5">
        <f>POWER(10,11.8+1.5*T332)</f>
        <v>223872113856835.09</v>
      </c>
      <c r="AF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</row>
    <row r="333" spans="1:55" s="57" customFormat="1" ht="11.25" x14ac:dyDescent="0.2">
      <c r="A333" s="4" t="s">
        <v>381</v>
      </c>
      <c r="B333" s="74">
        <f t="shared" si="16"/>
        <v>44812.089756944442</v>
      </c>
      <c r="C333" s="79">
        <v>2022</v>
      </c>
      <c r="D333" s="79">
        <v>9</v>
      </c>
      <c r="E333" s="79">
        <v>8</v>
      </c>
      <c r="F333" s="79">
        <v>2</v>
      </c>
      <c r="G333" s="79">
        <v>9</v>
      </c>
      <c r="H333" s="77">
        <v>15.8</v>
      </c>
      <c r="I333" s="77">
        <v>1.3</v>
      </c>
      <c r="J333" s="86">
        <v>61.57</v>
      </c>
      <c r="K333" s="77">
        <v>5.7</v>
      </c>
      <c r="L333" s="86">
        <v>0.05</v>
      </c>
      <c r="M333" s="86">
        <v>147.71</v>
      </c>
      <c r="N333" s="77">
        <v>5.0999999999999996</v>
      </c>
      <c r="O333" s="86">
        <v>0.1</v>
      </c>
      <c r="P333" s="79">
        <v>0</v>
      </c>
      <c r="Q333" s="80"/>
      <c r="R333" s="59">
        <v>7.2</v>
      </c>
      <c r="S333" s="18">
        <f t="shared" si="17"/>
        <v>1.7777777777777779</v>
      </c>
      <c r="T333" s="124">
        <v>1.8</v>
      </c>
      <c r="U333" s="84">
        <v>3</v>
      </c>
      <c r="V333" s="84" t="s">
        <v>14</v>
      </c>
      <c r="W333" s="84"/>
      <c r="X333" s="60" t="s">
        <v>9</v>
      </c>
      <c r="Y333" s="3" t="s">
        <v>34</v>
      </c>
      <c r="Z333" s="60" t="s">
        <v>13</v>
      </c>
      <c r="AA333" s="85"/>
      <c r="AB333" s="60"/>
      <c r="AC333" s="83"/>
      <c r="AE333" s="60"/>
      <c r="AF333" s="5">
        <f t="shared" ref="AF333:AF339" si="18">POWER(10,11.8+1.5*T333)</f>
        <v>316227766016839.06</v>
      </c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</row>
    <row r="334" spans="1:55" s="57" customFormat="1" ht="11.25" x14ac:dyDescent="0.2">
      <c r="A334" s="4" t="s">
        <v>382</v>
      </c>
      <c r="B334" s="74">
        <f t="shared" si="16"/>
        <v>44812.39980324074</v>
      </c>
      <c r="C334" s="79">
        <v>2022</v>
      </c>
      <c r="D334" s="79">
        <v>9</v>
      </c>
      <c r="E334" s="79">
        <v>8</v>
      </c>
      <c r="F334" s="79">
        <v>9</v>
      </c>
      <c r="G334" s="79">
        <v>35</v>
      </c>
      <c r="H334" s="77">
        <v>43.1</v>
      </c>
      <c r="I334" s="77">
        <v>0.8</v>
      </c>
      <c r="J334" s="86">
        <v>61.54</v>
      </c>
      <c r="K334" s="77">
        <v>2.8</v>
      </c>
      <c r="L334" s="86">
        <v>0.03</v>
      </c>
      <c r="M334" s="86">
        <v>148.04</v>
      </c>
      <c r="N334" s="77">
        <v>5.7</v>
      </c>
      <c r="O334" s="86">
        <v>0.11</v>
      </c>
      <c r="P334" s="79">
        <v>0</v>
      </c>
      <c r="Q334" s="80"/>
      <c r="R334" s="59">
        <v>8.6</v>
      </c>
      <c r="S334" s="18">
        <f t="shared" si="17"/>
        <v>2.5555555555555554</v>
      </c>
      <c r="T334" s="124">
        <v>2.6</v>
      </c>
      <c r="U334" s="84">
        <v>6</v>
      </c>
      <c r="V334" s="84" t="s">
        <v>14</v>
      </c>
      <c r="W334" s="84"/>
      <c r="X334" s="60" t="s">
        <v>10</v>
      </c>
      <c r="Y334" s="3" t="s">
        <v>34</v>
      </c>
      <c r="Z334" s="60" t="s">
        <v>13</v>
      </c>
      <c r="AA334" s="85"/>
      <c r="AB334" s="60"/>
      <c r="AC334" s="83"/>
      <c r="AE334" s="60"/>
      <c r="AF334" s="5">
        <f t="shared" si="18"/>
        <v>5011872336272755</v>
      </c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</row>
    <row r="335" spans="1:55" s="57" customFormat="1" ht="11.25" x14ac:dyDescent="0.2">
      <c r="A335" s="4" t="s">
        <v>383</v>
      </c>
      <c r="B335" s="74">
        <f t="shared" si="16"/>
        <v>44813.145254629628</v>
      </c>
      <c r="C335" s="79">
        <v>2022</v>
      </c>
      <c r="D335" s="79">
        <v>9</v>
      </c>
      <c r="E335" s="79">
        <v>9</v>
      </c>
      <c r="F335" s="79">
        <v>3</v>
      </c>
      <c r="G335" s="79">
        <v>29</v>
      </c>
      <c r="H335" s="77">
        <v>10</v>
      </c>
      <c r="I335" s="77">
        <v>0.9</v>
      </c>
      <c r="J335" s="86">
        <v>61.8</v>
      </c>
      <c r="K335" s="77">
        <v>5.5</v>
      </c>
      <c r="L335" s="86">
        <v>0.05</v>
      </c>
      <c r="M335" s="86">
        <v>149.77000000000001</v>
      </c>
      <c r="N335" s="77">
        <v>4.7</v>
      </c>
      <c r="O335" s="86">
        <v>0.09</v>
      </c>
      <c r="P335" s="79">
        <v>0</v>
      </c>
      <c r="Q335" s="80"/>
      <c r="R335" s="59">
        <v>7</v>
      </c>
      <c r="S335" s="18">
        <f t="shared" si="17"/>
        <v>1.6666666666666665</v>
      </c>
      <c r="T335" s="124">
        <v>1.7</v>
      </c>
      <c r="U335" s="84">
        <v>3</v>
      </c>
      <c r="V335" s="84" t="s">
        <v>14</v>
      </c>
      <c r="W335" s="84"/>
      <c r="X335" s="60" t="s">
        <v>35</v>
      </c>
      <c r="Y335" s="3" t="s">
        <v>34</v>
      </c>
      <c r="Z335" s="60" t="s">
        <v>13</v>
      </c>
      <c r="AA335" s="85"/>
      <c r="AB335" s="60"/>
      <c r="AC335" s="83"/>
      <c r="AE335" s="60"/>
      <c r="AF335" s="5">
        <f t="shared" si="18"/>
        <v>223872113856835.09</v>
      </c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</row>
    <row r="336" spans="1:55" s="57" customFormat="1" ht="11.25" x14ac:dyDescent="0.2">
      <c r="A336" s="4" t="s">
        <v>384</v>
      </c>
      <c r="B336" s="74">
        <f t="shared" si="16"/>
        <v>44815.088437500002</v>
      </c>
      <c r="C336" s="79">
        <v>2022</v>
      </c>
      <c r="D336" s="79">
        <v>9</v>
      </c>
      <c r="E336" s="79">
        <v>11</v>
      </c>
      <c r="F336" s="79">
        <v>2</v>
      </c>
      <c r="G336" s="79">
        <v>7</v>
      </c>
      <c r="H336" s="77">
        <v>21.4</v>
      </c>
      <c r="I336" s="77">
        <v>0.8</v>
      </c>
      <c r="J336" s="86">
        <v>61.55</v>
      </c>
      <c r="K336" s="77">
        <v>3</v>
      </c>
      <c r="L336" s="86">
        <v>0.03</v>
      </c>
      <c r="M336" s="86">
        <v>147.59</v>
      </c>
      <c r="N336" s="77">
        <v>5.7</v>
      </c>
      <c r="O336" s="86">
        <v>0.11</v>
      </c>
      <c r="P336" s="79">
        <v>0</v>
      </c>
      <c r="Q336" s="80"/>
      <c r="R336" s="59">
        <v>7.5</v>
      </c>
      <c r="S336" s="18">
        <f t="shared" si="17"/>
        <v>1.9444444444444444</v>
      </c>
      <c r="T336" s="124">
        <v>1.9</v>
      </c>
      <c r="U336" s="84">
        <v>1</v>
      </c>
      <c r="V336" s="84" t="s">
        <v>14</v>
      </c>
      <c r="W336" s="84"/>
      <c r="X336" s="60" t="s">
        <v>9</v>
      </c>
      <c r="Y336" s="3" t="s">
        <v>34</v>
      </c>
      <c r="Z336" s="60" t="s">
        <v>13</v>
      </c>
      <c r="AA336" s="85"/>
      <c r="AB336" s="60"/>
      <c r="AC336" s="83"/>
      <c r="AE336" s="60"/>
      <c r="AF336" s="5">
        <f t="shared" si="18"/>
        <v>446683592150964.06</v>
      </c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</row>
    <row r="337" spans="1:55" s="57" customFormat="1" ht="11.25" x14ac:dyDescent="0.2">
      <c r="A337" s="4" t="s">
        <v>385</v>
      </c>
      <c r="B337" s="74">
        <f t="shared" si="16"/>
        <v>44815.089490740742</v>
      </c>
      <c r="C337" s="79">
        <v>2022</v>
      </c>
      <c r="D337" s="79">
        <v>9</v>
      </c>
      <c r="E337" s="79">
        <v>11</v>
      </c>
      <c r="F337" s="79">
        <v>2</v>
      </c>
      <c r="G337" s="79">
        <v>8</v>
      </c>
      <c r="H337" s="77">
        <v>52.1</v>
      </c>
      <c r="I337" s="77">
        <v>0.8</v>
      </c>
      <c r="J337" s="86">
        <v>61.62</v>
      </c>
      <c r="K337" s="77">
        <v>3</v>
      </c>
      <c r="L337" s="86">
        <v>0.03</v>
      </c>
      <c r="M337" s="86">
        <v>147.87</v>
      </c>
      <c r="N337" s="77">
        <v>5.7</v>
      </c>
      <c r="O337" s="86">
        <v>0.11</v>
      </c>
      <c r="P337" s="79">
        <v>0</v>
      </c>
      <c r="Q337" s="80"/>
      <c r="R337" s="59">
        <v>7</v>
      </c>
      <c r="S337" s="18">
        <f t="shared" si="17"/>
        <v>1.6666666666666665</v>
      </c>
      <c r="T337" s="124">
        <v>1.7</v>
      </c>
      <c r="U337" s="84">
        <v>1</v>
      </c>
      <c r="V337" s="84" t="s">
        <v>14</v>
      </c>
      <c r="W337" s="84"/>
      <c r="X337" s="60" t="s">
        <v>9</v>
      </c>
      <c r="Y337" s="3" t="s">
        <v>34</v>
      </c>
      <c r="Z337" s="60" t="s">
        <v>13</v>
      </c>
      <c r="AA337" s="85"/>
      <c r="AB337" s="60"/>
      <c r="AC337" s="83"/>
      <c r="AE337" s="60"/>
      <c r="AF337" s="5">
        <f t="shared" si="18"/>
        <v>223872113856835.09</v>
      </c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</row>
    <row r="338" spans="1:55" s="57" customFormat="1" ht="11.25" x14ac:dyDescent="0.2">
      <c r="A338" s="4" t="s">
        <v>386</v>
      </c>
      <c r="B338" s="74">
        <f t="shared" si="16"/>
        <v>44815.177662037036</v>
      </c>
      <c r="C338" s="79">
        <v>2022</v>
      </c>
      <c r="D338" s="79">
        <v>9</v>
      </c>
      <c r="E338" s="79">
        <v>11</v>
      </c>
      <c r="F338" s="79">
        <v>4</v>
      </c>
      <c r="G338" s="79">
        <v>15</v>
      </c>
      <c r="H338" s="77">
        <v>50.9</v>
      </c>
      <c r="I338" s="77">
        <v>0.7</v>
      </c>
      <c r="J338" s="86">
        <v>61.57</v>
      </c>
      <c r="K338" s="77">
        <v>2.6</v>
      </c>
      <c r="L338" s="86">
        <v>0.02</v>
      </c>
      <c r="M338" s="86">
        <v>148.11000000000001</v>
      </c>
      <c r="N338" s="77">
        <v>4.3</v>
      </c>
      <c r="O338" s="86">
        <v>0.08</v>
      </c>
      <c r="P338" s="79">
        <v>0</v>
      </c>
      <c r="Q338" s="80"/>
      <c r="R338" s="59">
        <v>7</v>
      </c>
      <c r="S338" s="18">
        <f t="shared" si="17"/>
        <v>1.6666666666666665</v>
      </c>
      <c r="T338" s="124">
        <v>1.7</v>
      </c>
      <c r="U338" s="84">
        <v>4</v>
      </c>
      <c r="V338" s="84" t="s">
        <v>14</v>
      </c>
      <c r="W338" s="84"/>
      <c r="X338" s="60" t="s">
        <v>10</v>
      </c>
      <c r="Y338" s="3" t="s">
        <v>34</v>
      </c>
      <c r="Z338" s="60" t="s">
        <v>13</v>
      </c>
      <c r="AA338" s="85"/>
      <c r="AB338" s="60"/>
      <c r="AC338" s="83"/>
      <c r="AE338" s="60"/>
      <c r="AF338" s="5">
        <f t="shared" si="18"/>
        <v>223872113856835.09</v>
      </c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</row>
    <row r="339" spans="1:55" s="57" customFormat="1" ht="11.25" x14ac:dyDescent="0.2">
      <c r="A339" s="4" t="s">
        <v>387</v>
      </c>
      <c r="B339" s="74">
        <f t="shared" si="16"/>
        <v>44816.346226851849</v>
      </c>
      <c r="C339" s="79">
        <v>2022</v>
      </c>
      <c r="D339" s="79">
        <v>9</v>
      </c>
      <c r="E339" s="79">
        <v>12</v>
      </c>
      <c r="F339" s="79">
        <v>8</v>
      </c>
      <c r="G339" s="79">
        <v>18</v>
      </c>
      <c r="H339" s="77">
        <v>34</v>
      </c>
      <c r="I339" s="77">
        <v>0.3</v>
      </c>
      <c r="J339" s="86">
        <v>61.53</v>
      </c>
      <c r="K339" s="77">
        <v>1.6</v>
      </c>
      <c r="L339" s="86">
        <v>0.01</v>
      </c>
      <c r="M339" s="86">
        <v>148.02000000000001</v>
      </c>
      <c r="N339" s="77">
        <v>2.2999999999999998</v>
      </c>
      <c r="O339" s="86">
        <v>0.04</v>
      </c>
      <c r="P339" s="79">
        <v>0</v>
      </c>
      <c r="Q339" s="80"/>
      <c r="R339" s="59">
        <v>7.4</v>
      </c>
      <c r="S339" s="18">
        <f t="shared" si="17"/>
        <v>1.8888888888888891</v>
      </c>
      <c r="T339" s="124">
        <v>1.9</v>
      </c>
      <c r="U339" s="84">
        <v>6</v>
      </c>
      <c r="V339" s="84" t="s">
        <v>14</v>
      </c>
      <c r="W339" s="84"/>
      <c r="X339" s="60" t="s">
        <v>10</v>
      </c>
      <c r="Y339" s="3" t="s">
        <v>34</v>
      </c>
      <c r="Z339" s="60" t="s">
        <v>13</v>
      </c>
      <c r="AA339" s="85"/>
      <c r="AB339" s="60"/>
      <c r="AC339" s="83"/>
      <c r="AE339" s="60"/>
      <c r="AF339" s="5">
        <f t="shared" si="18"/>
        <v>446683592150964.06</v>
      </c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</row>
    <row r="340" spans="1:55" s="57" customFormat="1" ht="11.25" x14ac:dyDescent="0.2">
      <c r="A340" s="4" t="s">
        <v>388</v>
      </c>
      <c r="B340" s="74">
        <f t="shared" si="16"/>
        <v>44817.043252314812</v>
      </c>
      <c r="C340" s="79">
        <v>2022</v>
      </c>
      <c r="D340" s="79">
        <v>9</v>
      </c>
      <c r="E340" s="79">
        <v>13</v>
      </c>
      <c r="F340" s="79">
        <v>1</v>
      </c>
      <c r="G340" s="79">
        <v>2</v>
      </c>
      <c r="H340" s="77">
        <v>17.7</v>
      </c>
      <c r="I340" s="77">
        <v>0.8</v>
      </c>
      <c r="J340" s="86">
        <v>63.49</v>
      </c>
      <c r="K340" s="77">
        <v>3.8</v>
      </c>
      <c r="L340" s="86">
        <v>0.03</v>
      </c>
      <c r="M340" s="86">
        <v>148.52000000000001</v>
      </c>
      <c r="N340" s="77">
        <v>2.9</v>
      </c>
      <c r="O340" s="86">
        <v>0.06</v>
      </c>
      <c r="P340" s="79">
        <v>9</v>
      </c>
      <c r="Q340" s="83">
        <v>5</v>
      </c>
      <c r="R340" s="59">
        <v>9.6999999999999993</v>
      </c>
      <c r="S340" s="18">
        <f t="shared" si="17"/>
        <v>3.1666666666666661</v>
      </c>
      <c r="T340" s="124">
        <v>3.2</v>
      </c>
      <c r="U340" s="82">
        <v>8</v>
      </c>
      <c r="V340" s="20" t="s">
        <v>14</v>
      </c>
      <c r="W340" s="20" t="s">
        <v>43</v>
      </c>
      <c r="X340" s="60"/>
      <c r="Y340" s="3" t="s">
        <v>34</v>
      </c>
      <c r="Z340" s="88"/>
      <c r="AA340" s="60"/>
      <c r="AB340" s="82">
        <v>2</v>
      </c>
      <c r="AC340" s="88"/>
      <c r="AE340" s="5">
        <f>POWER(10,11.8+1.5*T340)</f>
        <v>3.981071705534992E+16</v>
      </c>
      <c r="AF340" s="60"/>
      <c r="AH340" s="110">
        <v>2022</v>
      </c>
      <c r="AI340" s="110">
        <v>9</v>
      </c>
      <c r="AJ340" s="110">
        <v>13</v>
      </c>
      <c r="AK340" s="110">
        <v>1</v>
      </c>
      <c r="AL340" s="110">
        <v>2</v>
      </c>
      <c r="AM340" s="111">
        <v>17</v>
      </c>
      <c r="AN340" s="111">
        <v>0.6</v>
      </c>
      <c r="AO340" s="112">
        <v>63.56</v>
      </c>
      <c r="AP340" s="112"/>
      <c r="AQ340" s="112"/>
      <c r="AR340" s="112">
        <v>148.46</v>
      </c>
      <c r="AS340" s="112"/>
      <c r="AT340" s="112"/>
      <c r="AU340" s="110">
        <v>15</v>
      </c>
      <c r="AV340" s="113"/>
      <c r="AW340" s="111">
        <v>10</v>
      </c>
      <c r="AX340" s="111"/>
      <c r="AY340" s="114">
        <v>3.7</v>
      </c>
      <c r="AZ340" s="18">
        <f>(AW340-4)/1.8</f>
        <v>3.333333333333333</v>
      </c>
      <c r="BA340" s="115">
        <v>5</v>
      </c>
      <c r="BB340" s="141" t="s">
        <v>43</v>
      </c>
      <c r="BC340" s="3" t="s">
        <v>34</v>
      </c>
    </row>
    <row r="341" spans="1:55" s="57" customFormat="1" ht="11.25" x14ac:dyDescent="0.2">
      <c r="A341" s="4" t="s">
        <v>389</v>
      </c>
      <c r="B341" s="74">
        <f t="shared" si="16"/>
        <v>44817.155347222222</v>
      </c>
      <c r="C341" s="79">
        <v>2022</v>
      </c>
      <c r="D341" s="79">
        <v>9</v>
      </c>
      <c r="E341" s="79">
        <v>13</v>
      </c>
      <c r="F341" s="79">
        <v>3</v>
      </c>
      <c r="G341" s="79">
        <v>43</v>
      </c>
      <c r="H341" s="77">
        <v>42.8</v>
      </c>
      <c r="I341" s="77">
        <v>2</v>
      </c>
      <c r="J341" s="86">
        <v>63.45</v>
      </c>
      <c r="K341" s="77">
        <v>11.1</v>
      </c>
      <c r="L341" s="86">
        <v>0.1</v>
      </c>
      <c r="M341" s="86">
        <v>148.61000000000001</v>
      </c>
      <c r="N341" s="77">
        <v>7.4</v>
      </c>
      <c r="O341" s="86">
        <v>0.15</v>
      </c>
      <c r="P341" s="79">
        <v>0</v>
      </c>
      <c r="Q341" s="83" t="s">
        <v>42</v>
      </c>
      <c r="R341" s="59">
        <v>7.2</v>
      </c>
      <c r="S341" s="18">
        <f t="shared" si="17"/>
        <v>1.7777777777777779</v>
      </c>
      <c r="T341" s="124">
        <v>1.8</v>
      </c>
      <c r="U341" s="82">
        <v>3</v>
      </c>
      <c r="V341" s="84" t="s">
        <v>14</v>
      </c>
      <c r="W341" s="82"/>
      <c r="X341" s="60"/>
      <c r="Y341" s="3" t="s">
        <v>34</v>
      </c>
      <c r="Z341" s="88"/>
      <c r="AA341" s="60"/>
      <c r="AB341" s="82">
        <v>2</v>
      </c>
      <c r="AC341" s="88"/>
      <c r="AE341" s="5">
        <f>POWER(10,11.8+1.5*T341)</f>
        <v>316227766016839.06</v>
      </c>
      <c r="AF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</row>
    <row r="342" spans="1:55" s="57" customFormat="1" ht="11.25" x14ac:dyDescent="0.2">
      <c r="A342" s="4" t="s">
        <v>390</v>
      </c>
      <c r="B342" s="74">
        <f t="shared" ref="B342:B405" si="19">DATE(C342,D342,E342)+TIME(F342,G342,H342)</f>
        <v>44817.34716435185</v>
      </c>
      <c r="C342" s="79">
        <v>2022</v>
      </c>
      <c r="D342" s="79">
        <v>9</v>
      </c>
      <c r="E342" s="79">
        <v>13</v>
      </c>
      <c r="F342" s="79">
        <v>8</v>
      </c>
      <c r="G342" s="79">
        <v>19</v>
      </c>
      <c r="H342" s="77">
        <v>55.7</v>
      </c>
      <c r="I342" s="77">
        <v>0.9</v>
      </c>
      <c r="J342" s="86">
        <v>61.43</v>
      </c>
      <c r="K342" s="77">
        <v>3.5</v>
      </c>
      <c r="L342" s="86">
        <v>0.03</v>
      </c>
      <c r="M342" s="86">
        <v>147.79</v>
      </c>
      <c r="N342" s="77">
        <v>3.9</v>
      </c>
      <c r="O342" s="86">
        <v>7.0000000000000007E-2</v>
      </c>
      <c r="P342" s="79">
        <v>0</v>
      </c>
      <c r="Q342" s="80"/>
      <c r="R342" s="59">
        <v>7</v>
      </c>
      <c r="S342" s="18">
        <f t="shared" si="17"/>
        <v>1.6666666666666665</v>
      </c>
      <c r="T342" s="124">
        <v>1.7</v>
      </c>
      <c r="U342" s="84">
        <v>3</v>
      </c>
      <c r="V342" s="84" t="s">
        <v>14</v>
      </c>
      <c r="W342" s="84"/>
      <c r="X342" s="60" t="s">
        <v>10</v>
      </c>
      <c r="Y342" s="3" t="s">
        <v>34</v>
      </c>
      <c r="Z342" s="60" t="s">
        <v>13</v>
      </c>
      <c r="AA342" s="85"/>
      <c r="AB342" s="60"/>
      <c r="AC342" s="83"/>
      <c r="AE342" s="60"/>
      <c r="AF342" s="5">
        <f>POWER(10,11.8+1.5*T342)</f>
        <v>223872113856835.09</v>
      </c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</row>
    <row r="343" spans="1:55" s="57" customFormat="1" ht="11.25" x14ac:dyDescent="0.2">
      <c r="A343" s="4" t="s">
        <v>391</v>
      </c>
      <c r="B343" s="74">
        <f t="shared" si="19"/>
        <v>44817.76357638889</v>
      </c>
      <c r="C343" s="79">
        <v>2022</v>
      </c>
      <c r="D343" s="79">
        <v>9</v>
      </c>
      <c r="E343" s="79">
        <v>13</v>
      </c>
      <c r="F343" s="79">
        <v>18</v>
      </c>
      <c r="G343" s="79">
        <v>19</v>
      </c>
      <c r="H343" s="77">
        <v>33.200000000000003</v>
      </c>
      <c r="I343" s="77">
        <v>0.3</v>
      </c>
      <c r="J343" s="86">
        <v>61.97</v>
      </c>
      <c r="K343" s="77">
        <v>1.5</v>
      </c>
      <c r="L343" s="86">
        <v>0.01</v>
      </c>
      <c r="M343" s="86">
        <v>153.91999999999999</v>
      </c>
      <c r="N343" s="77">
        <v>1.8</v>
      </c>
      <c r="O343" s="86">
        <v>0.03</v>
      </c>
      <c r="P343" s="79">
        <v>10</v>
      </c>
      <c r="Q343" s="83" t="s">
        <v>42</v>
      </c>
      <c r="R343" s="59">
        <v>8.8000000000000007</v>
      </c>
      <c r="S343" s="18">
        <f t="shared" si="17"/>
        <v>2.666666666666667</v>
      </c>
      <c r="T343" s="124">
        <v>2.7</v>
      </c>
      <c r="U343" s="82">
        <v>7</v>
      </c>
      <c r="V343" s="84" t="s">
        <v>14</v>
      </c>
      <c r="W343" s="82"/>
      <c r="X343" s="60"/>
      <c r="Y343" s="3" t="s">
        <v>34</v>
      </c>
      <c r="Z343" s="88"/>
      <c r="AA343" s="60"/>
      <c r="AB343" s="82">
        <v>2</v>
      </c>
      <c r="AC343" s="88"/>
      <c r="AE343" s="5">
        <f>POWER(10,11.8+1.5*T343)</f>
        <v>7079457843841414</v>
      </c>
      <c r="AF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</row>
    <row r="344" spans="1:55" s="57" customFormat="1" ht="11.25" x14ac:dyDescent="0.2">
      <c r="A344" s="4" t="s">
        <v>392</v>
      </c>
      <c r="B344" s="74">
        <f t="shared" si="19"/>
        <v>44819.091168981482</v>
      </c>
      <c r="C344" s="79">
        <v>2022</v>
      </c>
      <c r="D344" s="79">
        <v>9</v>
      </c>
      <c r="E344" s="79">
        <v>15</v>
      </c>
      <c r="F344" s="79">
        <v>2</v>
      </c>
      <c r="G344" s="79">
        <v>11</v>
      </c>
      <c r="H344" s="77">
        <v>17.5</v>
      </c>
      <c r="I344" s="77">
        <v>0.9</v>
      </c>
      <c r="J344" s="86">
        <v>61.71</v>
      </c>
      <c r="K344" s="77">
        <v>2.7</v>
      </c>
      <c r="L344" s="86">
        <v>0.02</v>
      </c>
      <c r="M344" s="86">
        <v>147.94</v>
      </c>
      <c r="N344" s="77">
        <v>5.5</v>
      </c>
      <c r="O344" s="86">
        <v>0.1</v>
      </c>
      <c r="P344" s="79">
        <v>0</v>
      </c>
      <c r="Q344" s="80"/>
      <c r="R344" s="59">
        <v>7.5</v>
      </c>
      <c r="S344" s="18">
        <f t="shared" si="17"/>
        <v>1.9444444444444444</v>
      </c>
      <c r="T344" s="124">
        <v>1.9</v>
      </c>
      <c r="U344" s="84">
        <v>4</v>
      </c>
      <c r="V344" s="84" t="s">
        <v>14</v>
      </c>
      <c r="W344" s="84"/>
      <c r="X344" s="60" t="s">
        <v>9</v>
      </c>
      <c r="Y344" s="3" t="s">
        <v>34</v>
      </c>
      <c r="Z344" s="60" t="s">
        <v>13</v>
      </c>
      <c r="AA344" s="85"/>
      <c r="AB344" s="60"/>
      <c r="AC344" s="83"/>
      <c r="AE344" s="60"/>
      <c r="AF344" s="5">
        <f>POWER(10,11.8+1.5*T344)</f>
        <v>446683592150964.06</v>
      </c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</row>
    <row r="345" spans="1:55" s="57" customFormat="1" ht="11.25" x14ac:dyDescent="0.2">
      <c r="A345" s="4" t="s">
        <v>393</v>
      </c>
      <c r="B345" s="74">
        <f t="shared" si="19"/>
        <v>44819.263113425928</v>
      </c>
      <c r="C345" s="79">
        <v>2022</v>
      </c>
      <c r="D345" s="79">
        <v>9</v>
      </c>
      <c r="E345" s="79">
        <v>15</v>
      </c>
      <c r="F345" s="79">
        <v>6</v>
      </c>
      <c r="G345" s="79">
        <v>18</v>
      </c>
      <c r="H345" s="77">
        <v>53.1</v>
      </c>
      <c r="I345" s="77">
        <v>0.7</v>
      </c>
      <c r="J345" s="86">
        <v>61.52</v>
      </c>
      <c r="K345" s="77">
        <v>2</v>
      </c>
      <c r="L345" s="86">
        <v>0.02</v>
      </c>
      <c r="M345" s="86">
        <v>147.86000000000001</v>
      </c>
      <c r="N345" s="77">
        <v>3.7</v>
      </c>
      <c r="O345" s="86">
        <v>7.0000000000000007E-2</v>
      </c>
      <c r="P345" s="79">
        <v>0</v>
      </c>
      <c r="Q345" s="80"/>
      <c r="R345" s="59">
        <v>7.7</v>
      </c>
      <c r="S345" s="18">
        <f t="shared" si="17"/>
        <v>2.0555555555555558</v>
      </c>
      <c r="T345" s="124">
        <v>2.1</v>
      </c>
      <c r="U345" s="84">
        <v>5</v>
      </c>
      <c r="V345" s="84" t="s">
        <v>14</v>
      </c>
      <c r="W345" s="84"/>
      <c r="X345" s="60" t="s">
        <v>10</v>
      </c>
      <c r="Y345" s="3" t="s">
        <v>34</v>
      </c>
      <c r="Z345" s="60" t="s">
        <v>13</v>
      </c>
      <c r="AA345" s="85"/>
      <c r="AB345" s="60"/>
      <c r="AC345" s="83"/>
      <c r="AE345" s="60"/>
      <c r="AF345" s="5">
        <f>POWER(10,11.8+1.5*T345)</f>
        <v>891250938133751.25</v>
      </c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</row>
    <row r="346" spans="1:55" s="57" customFormat="1" ht="11.25" x14ac:dyDescent="0.2">
      <c r="A346" s="4" t="s">
        <v>394</v>
      </c>
      <c r="B346" s="74">
        <f t="shared" si="19"/>
        <v>44823.313379629632</v>
      </c>
      <c r="C346" s="79">
        <v>2022</v>
      </c>
      <c r="D346" s="79">
        <v>9</v>
      </c>
      <c r="E346" s="79">
        <v>19</v>
      </c>
      <c r="F346" s="79">
        <v>7</v>
      </c>
      <c r="G346" s="79">
        <v>31</v>
      </c>
      <c r="H346" s="77">
        <v>16.2</v>
      </c>
      <c r="I346" s="77">
        <v>1.2</v>
      </c>
      <c r="J346" s="86">
        <v>61.6</v>
      </c>
      <c r="K346" s="77">
        <v>4.2</v>
      </c>
      <c r="L346" s="86">
        <v>0.04</v>
      </c>
      <c r="M346" s="86">
        <v>148.24</v>
      </c>
      <c r="N346" s="77">
        <v>7.6</v>
      </c>
      <c r="O346" s="86">
        <v>0.14000000000000001</v>
      </c>
      <c r="P346" s="79">
        <v>0</v>
      </c>
      <c r="Q346" s="80"/>
      <c r="R346" s="59">
        <v>7.4</v>
      </c>
      <c r="S346" s="18">
        <f t="shared" si="17"/>
        <v>1.8888888888888891</v>
      </c>
      <c r="T346" s="124">
        <v>1.9</v>
      </c>
      <c r="U346" s="84">
        <v>5</v>
      </c>
      <c r="V346" s="84" t="s">
        <v>14</v>
      </c>
      <c r="W346" s="84"/>
      <c r="X346" s="60" t="s">
        <v>10</v>
      </c>
      <c r="Y346" s="3" t="s">
        <v>34</v>
      </c>
      <c r="Z346" s="60" t="s">
        <v>13</v>
      </c>
      <c r="AA346" s="85"/>
      <c r="AB346" s="60"/>
      <c r="AC346" s="83"/>
      <c r="AE346" s="60"/>
      <c r="AF346" s="5">
        <f>POWER(10,11.8+1.5*T346)</f>
        <v>446683592150964.06</v>
      </c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</row>
    <row r="347" spans="1:55" s="57" customFormat="1" ht="11.25" x14ac:dyDescent="0.2">
      <c r="A347" s="4" t="s">
        <v>395</v>
      </c>
      <c r="B347" s="74">
        <f t="shared" si="19"/>
        <v>44824.316018518519</v>
      </c>
      <c r="C347" s="79">
        <v>2022</v>
      </c>
      <c r="D347" s="79">
        <v>9</v>
      </c>
      <c r="E347" s="79">
        <v>20</v>
      </c>
      <c r="F347" s="79">
        <v>7</v>
      </c>
      <c r="G347" s="79">
        <v>35</v>
      </c>
      <c r="H347" s="77">
        <v>4</v>
      </c>
      <c r="I347" s="77">
        <v>0.6</v>
      </c>
      <c r="J347" s="86">
        <v>61.48</v>
      </c>
      <c r="K347" s="77">
        <v>2.5</v>
      </c>
      <c r="L347" s="86">
        <v>0.02</v>
      </c>
      <c r="M347" s="86">
        <v>147.99</v>
      </c>
      <c r="N347" s="77">
        <v>1.9</v>
      </c>
      <c r="O347" s="86">
        <v>0.04</v>
      </c>
      <c r="P347" s="79">
        <v>0</v>
      </c>
      <c r="Q347" s="80"/>
      <c r="R347" s="59">
        <v>7.3</v>
      </c>
      <c r="S347" s="18">
        <f t="shared" si="17"/>
        <v>1.8333333333333333</v>
      </c>
      <c r="T347" s="124">
        <v>1.8</v>
      </c>
      <c r="U347" s="84">
        <v>4</v>
      </c>
      <c r="V347" s="84" t="s">
        <v>14</v>
      </c>
      <c r="W347" s="84"/>
      <c r="X347" s="60" t="s">
        <v>10</v>
      </c>
      <c r="Y347" s="3" t="s">
        <v>34</v>
      </c>
      <c r="Z347" s="60" t="s">
        <v>13</v>
      </c>
      <c r="AA347" s="85"/>
      <c r="AB347" s="60"/>
      <c r="AC347" s="83"/>
      <c r="AE347" s="60"/>
      <c r="AF347" s="5">
        <f>POWER(10,11.8+1.5*T347)</f>
        <v>316227766016839.06</v>
      </c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</row>
    <row r="348" spans="1:55" s="57" customFormat="1" ht="11.25" x14ac:dyDescent="0.2">
      <c r="A348" s="4" t="s">
        <v>396</v>
      </c>
      <c r="B348" s="74">
        <f t="shared" si="19"/>
        <v>44825.055995370371</v>
      </c>
      <c r="C348" s="79">
        <v>2022</v>
      </c>
      <c r="D348" s="79">
        <v>9</v>
      </c>
      <c r="E348" s="79">
        <v>21</v>
      </c>
      <c r="F348" s="79">
        <v>1</v>
      </c>
      <c r="G348" s="79">
        <v>20</v>
      </c>
      <c r="H348" s="77">
        <v>38.5</v>
      </c>
      <c r="I348" s="77">
        <v>0.7</v>
      </c>
      <c r="J348" s="86">
        <v>60.2</v>
      </c>
      <c r="K348" s="77">
        <v>2.5</v>
      </c>
      <c r="L348" s="86">
        <v>0.02</v>
      </c>
      <c r="M348" s="86">
        <v>152.35</v>
      </c>
      <c r="N348" s="77">
        <v>4.2</v>
      </c>
      <c r="O348" s="86">
        <v>0.08</v>
      </c>
      <c r="P348" s="79">
        <v>33</v>
      </c>
      <c r="Q348" s="83" t="s">
        <v>42</v>
      </c>
      <c r="R348" s="59">
        <v>8.4</v>
      </c>
      <c r="S348" s="18">
        <f t="shared" si="17"/>
        <v>2.4444444444444446</v>
      </c>
      <c r="T348" s="124">
        <v>2.4</v>
      </c>
      <c r="U348" s="82">
        <v>6</v>
      </c>
      <c r="V348" s="84" t="s">
        <v>14</v>
      </c>
      <c r="W348" s="82"/>
      <c r="X348" s="60"/>
      <c r="Y348" s="3" t="s">
        <v>34</v>
      </c>
      <c r="Z348" s="88"/>
      <c r="AA348" s="60"/>
      <c r="AB348" s="82">
        <v>2</v>
      </c>
      <c r="AC348" s="88"/>
      <c r="AE348" s="5">
        <f>POWER(10,11.8+1.5*T348)</f>
        <v>2511886431509585.5</v>
      </c>
      <c r="AF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</row>
    <row r="349" spans="1:55" s="57" customFormat="1" ht="11.25" x14ac:dyDescent="0.2">
      <c r="A349" s="4" t="s">
        <v>397</v>
      </c>
      <c r="B349" s="74">
        <f t="shared" si="19"/>
        <v>44825.117812500001</v>
      </c>
      <c r="C349" s="79">
        <v>2022</v>
      </c>
      <c r="D349" s="79">
        <v>9</v>
      </c>
      <c r="E349" s="79">
        <v>21</v>
      </c>
      <c r="F349" s="79">
        <v>2</v>
      </c>
      <c r="G349" s="79">
        <v>49</v>
      </c>
      <c r="H349" s="77">
        <v>39.700000000000003</v>
      </c>
      <c r="I349" s="77">
        <v>0.3</v>
      </c>
      <c r="J349" s="86">
        <v>63.41</v>
      </c>
      <c r="K349" s="77">
        <v>1</v>
      </c>
      <c r="L349" s="86">
        <v>0.01</v>
      </c>
      <c r="M349" s="86">
        <v>146.81</v>
      </c>
      <c r="N349" s="77">
        <v>1</v>
      </c>
      <c r="O349" s="86">
        <v>0.02</v>
      </c>
      <c r="P349" s="79">
        <v>0</v>
      </c>
      <c r="Q349" s="80"/>
      <c r="R349" s="59">
        <v>7.5</v>
      </c>
      <c r="S349" s="18">
        <f t="shared" si="17"/>
        <v>1.9444444444444444</v>
      </c>
      <c r="T349" s="124">
        <v>1.9</v>
      </c>
      <c r="U349" s="84">
        <v>3</v>
      </c>
      <c r="V349" s="84" t="s">
        <v>14</v>
      </c>
      <c r="W349" s="84"/>
      <c r="X349" s="60" t="s">
        <v>597</v>
      </c>
      <c r="Y349" s="3" t="s">
        <v>34</v>
      </c>
      <c r="Z349" s="60" t="s">
        <v>13</v>
      </c>
      <c r="AA349" s="85"/>
      <c r="AB349" s="60"/>
      <c r="AC349" s="83"/>
      <c r="AE349" s="60"/>
      <c r="AF349" s="5">
        <f>POWER(10,11.8+1.5*T349)</f>
        <v>446683592150964.06</v>
      </c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</row>
    <row r="350" spans="1:55" s="57" customFormat="1" ht="11.25" x14ac:dyDescent="0.2">
      <c r="A350" s="4" t="s">
        <v>398</v>
      </c>
      <c r="B350" s="74">
        <f t="shared" si="19"/>
        <v>44827.565254629626</v>
      </c>
      <c r="C350" s="79">
        <v>2022</v>
      </c>
      <c r="D350" s="79">
        <v>9</v>
      </c>
      <c r="E350" s="79">
        <v>23</v>
      </c>
      <c r="F350" s="79">
        <v>13</v>
      </c>
      <c r="G350" s="79">
        <v>33</v>
      </c>
      <c r="H350" s="77">
        <v>58.4</v>
      </c>
      <c r="I350" s="77">
        <v>0.5</v>
      </c>
      <c r="J350" s="86">
        <v>61.11</v>
      </c>
      <c r="K350" s="77">
        <v>2.6</v>
      </c>
      <c r="L350" s="86">
        <v>0.02</v>
      </c>
      <c r="M350" s="86">
        <v>157.35</v>
      </c>
      <c r="N350" s="77">
        <v>2</v>
      </c>
      <c r="O350" s="86">
        <v>0.04</v>
      </c>
      <c r="P350" s="79">
        <v>0</v>
      </c>
      <c r="Q350" s="83" t="s">
        <v>42</v>
      </c>
      <c r="R350" s="59">
        <v>8.8000000000000007</v>
      </c>
      <c r="S350" s="18">
        <f t="shared" si="17"/>
        <v>2.666666666666667</v>
      </c>
      <c r="T350" s="124">
        <v>2.7</v>
      </c>
      <c r="U350" s="82">
        <v>8</v>
      </c>
      <c r="V350" s="84" t="s">
        <v>14</v>
      </c>
      <c r="W350" s="82"/>
      <c r="X350" s="60"/>
      <c r="Y350" s="3" t="s">
        <v>34</v>
      </c>
      <c r="Z350" s="88"/>
      <c r="AA350" s="60"/>
      <c r="AB350" s="82">
        <v>1</v>
      </c>
      <c r="AC350" s="88"/>
      <c r="AE350" s="5">
        <f>POWER(10,11.8+1.5*T350)</f>
        <v>7079457843841414</v>
      </c>
      <c r="AF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</row>
    <row r="351" spans="1:55" s="57" customFormat="1" ht="11.25" x14ac:dyDescent="0.2">
      <c r="A351" s="4" t="s">
        <v>399</v>
      </c>
      <c r="B351" s="74">
        <f t="shared" si="19"/>
        <v>44828.209444444445</v>
      </c>
      <c r="C351" s="79">
        <v>2022</v>
      </c>
      <c r="D351" s="79">
        <v>9</v>
      </c>
      <c r="E351" s="79">
        <v>24</v>
      </c>
      <c r="F351" s="79">
        <v>5</v>
      </c>
      <c r="G351" s="79">
        <v>1</v>
      </c>
      <c r="H351" s="77">
        <v>36.299999999999997</v>
      </c>
      <c r="I351" s="77">
        <v>1.6</v>
      </c>
      <c r="J351" s="86">
        <v>63.08</v>
      </c>
      <c r="K351" s="77">
        <v>5.2</v>
      </c>
      <c r="L351" s="86">
        <v>0.05</v>
      </c>
      <c r="M351" s="86">
        <v>147.80000000000001</v>
      </c>
      <c r="N351" s="77">
        <v>7.1</v>
      </c>
      <c r="O351" s="86">
        <v>0.14000000000000001</v>
      </c>
      <c r="P351" s="79">
        <v>0</v>
      </c>
      <c r="Q351" s="80"/>
      <c r="R351" s="59">
        <v>7.1</v>
      </c>
      <c r="S351" s="18">
        <f t="shared" si="17"/>
        <v>1.7222222222222219</v>
      </c>
      <c r="T351" s="124">
        <v>1.7</v>
      </c>
      <c r="U351" s="84">
        <v>3</v>
      </c>
      <c r="V351" s="84" t="s">
        <v>14</v>
      </c>
      <c r="W351" s="84"/>
      <c r="X351" s="60" t="s">
        <v>583</v>
      </c>
      <c r="Y351" s="3" t="s">
        <v>34</v>
      </c>
      <c r="Z351" s="60" t="s">
        <v>13</v>
      </c>
      <c r="AA351" s="85"/>
      <c r="AB351" s="60"/>
      <c r="AC351" s="83" t="s">
        <v>530</v>
      </c>
      <c r="AE351" s="60"/>
      <c r="AF351" s="5">
        <f>POWER(10,11.8+1.5*T351)</f>
        <v>223872113856835.09</v>
      </c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</row>
    <row r="352" spans="1:55" s="57" customFormat="1" ht="11.25" x14ac:dyDescent="0.2">
      <c r="A352" s="4" t="s">
        <v>400</v>
      </c>
      <c r="B352" s="74">
        <f t="shared" si="19"/>
        <v>44828.211851851855</v>
      </c>
      <c r="C352" s="79">
        <v>2022</v>
      </c>
      <c r="D352" s="79">
        <v>9</v>
      </c>
      <c r="E352" s="79">
        <v>24</v>
      </c>
      <c r="F352" s="79">
        <v>5</v>
      </c>
      <c r="G352" s="79">
        <v>5</v>
      </c>
      <c r="H352" s="77">
        <v>4.9000000000000004</v>
      </c>
      <c r="I352" s="77">
        <v>1.5</v>
      </c>
      <c r="J352" s="86">
        <v>61.57</v>
      </c>
      <c r="K352" s="77">
        <v>6</v>
      </c>
      <c r="L352" s="86">
        <v>0.05</v>
      </c>
      <c r="M352" s="86">
        <v>148.13999999999999</v>
      </c>
      <c r="N352" s="77">
        <v>5.4</v>
      </c>
      <c r="O352" s="86">
        <v>0.1</v>
      </c>
      <c r="P352" s="79">
        <v>0</v>
      </c>
      <c r="Q352" s="80"/>
      <c r="R352" s="59">
        <v>7</v>
      </c>
      <c r="S352" s="18">
        <f t="shared" si="17"/>
        <v>1.6666666666666665</v>
      </c>
      <c r="T352" s="124">
        <v>1.7</v>
      </c>
      <c r="U352" s="84">
        <v>4</v>
      </c>
      <c r="V352" s="84" t="s">
        <v>14</v>
      </c>
      <c r="W352" s="84"/>
      <c r="X352" s="60" t="s">
        <v>10</v>
      </c>
      <c r="Y352" s="3" t="s">
        <v>34</v>
      </c>
      <c r="Z352" s="60" t="s">
        <v>13</v>
      </c>
      <c r="AA352" s="85"/>
      <c r="AB352" s="60"/>
      <c r="AC352" s="83"/>
      <c r="AE352" s="60"/>
      <c r="AF352" s="5">
        <f>POWER(10,11.8+1.5*T352)</f>
        <v>223872113856835.09</v>
      </c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</row>
    <row r="353" spans="1:55" s="57" customFormat="1" ht="11.25" x14ac:dyDescent="0.2">
      <c r="A353" s="4" t="s">
        <v>401</v>
      </c>
      <c r="B353" s="74">
        <f t="shared" si="19"/>
        <v>44828.240706018521</v>
      </c>
      <c r="C353" s="79">
        <v>2022</v>
      </c>
      <c r="D353" s="79">
        <v>9</v>
      </c>
      <c r="E353" s="79">
        <v>24</v>
      </c>
      <c r="F353" s="79">
        <v>5</v>
      </c>
      <c r="G353" s="79">
        <v>46</v>
      </c>
      <c r="H353" s="77">
        <v>37.6</v>
      </c>
      <c r="I353" s="77">
        <v>0.4</v>
      </c>
      <c r="J353" s="86">
        <v>61.5</v>
      </c>
      <c r="K353" s="77">
        <v>1.9</v>
      </c>
      <c r="L353" s="86">
        <v>0.02</v>
      </c>
      <c r="M353" s="86">
        <v>148.03</v>
      </c>
      <c r="N353" s="77">
        <v>3.2</v>
      </c>
      <c r="O353" s="86">
        <v>0.06</v>
      </c>
      <c r="P353" s="79">
        <v>0</v>
      </c>
      <c r="Q353" s="80"/>
      <c r="R353" s="59">
        <v>7.8</v>
      </c>
      <c r="S353" s="18">
        <f t="shared" si="17"/>
        <v>2.1111111111111112</v>
      </c>
      <c r="T353" s="124">
        <v>2.1</v>
      </c>
      <c r="U353" s="84">
        <v>7</v>
      </c>
      <c r="V353" s="84" t="s">
        <v>14</v>
      </c>
      <c r="W353" s="84"/>
      <c r="X353" s="60" t="s">
        <v>10</v>
      </c>
      <c r="Y353" s="3" t="s">
        <v>34</v>
      </c>
      <c r="Z353" s="60" t="s">
        <v>13</v>
      </c>
      <c r="AA353" s="85"/>
      <c r="AB353" s="60"/>
      <c r="AC353" s="83"/>
      <c r="AE353" s="60"/>
      <c r="AF353" s="5">
        <f>POWER(10,11.8+1.5*T353)</f>
        <v>891250938133751.25</v>
      </c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</row>
    <row r="354" spans="1:55" s="57" customFormat="1" ht="11.25" x14ac:dyDescent="0.2">
      <c r="A354" s="4" t="s">
        <v>402</v>
      </c>
      <c r="B354" s="74">
        <f t="shared" si="19"/>
        <v>44831.217013888891</v>
      </c>
      <c r="C354" s="79">
        <v>2022</v>
      </c>
      <c r="D354" s="79">
        <v>9</v>
      </c>
      <c r="E354" s="79">
        <v>27</v>
      </c>
      <c r="F354" s="79">
        <v>5</v>
      </c>
      <c r="G354" s="79">
        <v>12</v>
      </c>
      <c r="H354" s="77">
        <v>30.6</v>
      </c>
      <c r="I354" s="77">
        <v>0.5</v>
      </c>
      <c r="J354" s="86">
        <v>61.55</v>
      </c>
      <c r="K354" s="77">
        <v>2.2999999999999998</v>
      </c>
      <c r="L354" s="86">
        <v>0.02</v>
      </c>
      <c r="M354" s="86">
        <v>148.04</v>
      </c>
      <c r="N354" s="77">
        <v>3.7</v>
      </c>
      <c r="O354" s="86">
        <v>7.0000000000000007E-2</v>
      </c>
      <c r="P354" s="79">
        <v>0</v>
      </c>
      <c r="Q354" s="80"/>
      <c r="R354" s="59">
        <v>8.5</v>
      </c>
      <c r="S354" s="18">
        <f t="shared" si="17"/>
        <v>2.5</v>
      </c>
      <c r="T354" s="124">
        <v>2.5</v>
      </c>
      <c r="U354" s="84">
        <v>7</v>
      </c>
      <c r="V354" s="84" t="s">
        <v>14</v>
      </c>
      <c r="W354" s="84"/>
      <c r="X354" s="60" t="s">
        <v>10</v>
      </c>
      <c r="Y354" s="3" t="s">
        <v>34</v>
      </c>
      <c r="Z354" s="60" t="s">
        <v>13</v>
      </c>
      <c r="AA354" s="85"/>
      <c r="AB354" s="60"/>
      <c r="AC354" s="83"/>
      <c r="AE354" s="60"/>
      <c r="AF354" s="5">
        <f>POWER(10,11.8+1.5*T354)</f>
        <v>3548133892335782</v>
      </c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</row>
    <row r="355" spans="1:55" s="57" customFormat="1" ht="11.25" x14ac:dyDescent="0.2">
      <c r="A355" s="4" t="s">
        <v>403</v>
      </c>
      <c r="B355" s="74">
        <f t="shared" si="19"/>
        <v>44831.505324074074</v>
      </c>
      <c r="C355" s="79">
        <v>2022</v>
      </c>
      <c r="D355" s="79">
        <v>9</v>
      </c>
      <c r="E355" s="79">
        <v>27</v>
      </c>
      <c r="F355" s="79">
        <v>12</v>
      </c>
      <c r="G355" s="79">
        <v>7</v>
      </c>
      <c r="H355" s="77">
        <v>40.5</v>
      </c>
      <c r="I355" s="77">
        <v>1.6</v>
      </c>
      <c r="J355" s="86">
        <v>58.11</v>
      </c>
      <c r="K355" s="77">
        <v>6.6</v>
      </c>
      <c r="L355" s="86">
        <v>0.06</v>
      </c>
      <c r="M355" s="86">
        <v>143.11000000000001</v>
      </c>
      <c r="N355" s="77">
        <v>6.7</v>
      </c>
      <c r="O355" s="86">
        <v>0.11</v>
      </c>
      <c r="P355" s="79">
        <v>12</v>
      </c>
      <c r="Q355" s="83">
        <v>7</v>
      </c>
      <c r="R355" s="59">
        <v>8.6</v>
      </c>
      <c r="S355" s="18">
        <f t="shared" si="17"/>
        <v>2.5555555555555554</v>
      </c>
      <c r="T355" s="124">
        <v>2.6</v>
      </c>
      <c r="U355" s="82">
        <v>6</v>
      </c>
      <c r="V355" s="84" t="s">
        <v>14</v>
      </c>
      <c r="W355" s="82"/>
      <c r="X355" s="60"/>
      <c r="Y355" s="3" t="s">
        <v>34</v>
      </c>
      <c r="Z355" s="88"/>
      <c r="AA355" s="60"/>
      <c r="AB355" s="82">
        <v>1</v>
      </c>
      <c r="AC355" s="88"/>
      <c r="AE355" s="5">
        <f>POWER(10,11.8+1.5*T355)</f>
        <v>5011872336272755</v>
      </c>
      <c r="AF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</row>
    <row r="356" spans="1:55" s="57" customFormat="1" ht="11.25" x14ac:dyDescent="0.2">
      <c r="A356" s="4" t="s">
        <v>404</v>
      </c>
      <c r="B356" s="74">
        <f t="shared" si="19"/>
        <v>44832.214247685188</v>
      </c>
      <c r="C356" s="79">
        <v>2022</v>
      </c>
      <c r="D356" s="79">
        <v>9</v>
      </c>
      <c r="E356" s="79">
        <v>28</v>
      </c>
      <c r="F356" s="79">
        <v>5</v>
      </c>
      <c r="G356" s="79">
        <v>8</v>
      </c>
      <c r="H356" s="77">
        <v>31.2</v>
      </c>
      <c r="I356" s="77">
        <v>0.6</v>
      </c>
      <c r="J356" s="86">
        <v>61.97</v>
      </c>
      <c r="K356" s="77">
        <v>5</v>
      </c>
      <c r="L356" s="86">
        <v>0.05</v>
      </c>
      <c r="M356" s="86">
        <v>150.16999999999999</v>
      </c>
      <c r="N356" s="77">
        <v>3.4</v>
      </c>
      <c r="O356" s="86">
        <v>7.0000000000000007E-2</v>
      </c>
      <c r="P356" s="79">
        <v>0</v>
      </c>
      <c r="Q356" s="80"/>
      <c r="R356" s="59">
        <v>7.1</v>
      </c>
      <c r="S356" s="18">
        <f t="shared" si="17"/>
        <v>1.7222222222222219</v>
      </c>
      <c r="T356" s="124">
        <v>1.7</v>
      </c>
      <c r="U356" s="84">
        <v>3</v>
      </c>
      <c r="V356" s="84" t="s">
        <v>14</v>
      </c>
      <c r="W356" s="84"/>
      <c r="X356" s="60" t="s">
        <v>36</v>
      </c>
      <c r="Y356" s="3" t="s">
        <v>34</v>
      </c>
      <c r="Z356" s="60" t="s">
        <v>13</v>
      </c>
      <c r="AA356" s="85"/>
      <c r="AB356" s="60"/>
      <c r="AC356" s="83"/>
      <c r="AE356" s="60"/>
      <c r="AF356" s="5">
        <f>POWER(10,11.8+1.5*T356)</f>
        <v>223872113856835.09</v>
      </c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</row>
    <row r="357" spans="1:55" s="57" customFormat="1" ht="11.25" x14ac:dyDescent="0.2">
      <c r="A357" s="4" t="s">
        <v>405</v>
      </c>
      <c r="B357" s="74">
        <f t="shared" si="19"/>
        <v>44833.489247685182</v>
      </c>
      <c r="C357" s="79">
        <v>2022</v>
      </c>
      <c r="D357" s="79">
        <v>9</v>
      </c>
      <c r="E357" s="79">
        <v>29</v>
      </c>
      <c r="F357" s="79">
        <v>11</v>
      </c>
      <c r="G357" s="79">
        <v>44</v>
      </c>
      <c r="H357" s="77">
        <v>31.8</v>
      </c>
      <c r="I357" s="77">
        <v>1.7</v>
      </c>
      <c r="J357" s="86">
        <v>59.58</v>
      </c>
      <c r="K357" s="77">
        <v>5.7</v>
      </c>
      <c r="L357" s="86">
        <v>0.05</v>
      </c>
      <c r="M357" s="86">
        <v>146.68</v>
      </c>
      <c r="N357" s="77">
        <v>7.6</v>
      </c>
      <c r="O357" s="86">
        <v>0.13</v>
      </c>
      <c r="P357" s="79">
        <v>0</v>
      </c>
      <c r="Q357" s="83" t="s">
        <v>42</v>
      </c>
      <c r="R357" s="59">
        <v>8</v>
      </c>
      <c r="S357" s="18">
        <f t="shared" si="17"/>
        <v>2.2222222222222223</v>
      </c>
      <c r="T357" s="124">
        <v>2.2000000000000002</v>
      </c>
      <c r="U357" s="82">
        <v>7</v>
      </c>
      <c r="V357" s="84" t="s">
        <v>14</v>
      </c>
      <c r="W357" s="82"/>
      <c r="X357" s="60"/>
      <c r="Y357" s="3" t="s">
        <v>34</v>
      </c>
      <c r="Z357" s="88"/>
      <c r="AA357" s="60"/>
      <c r="AB357" s="82">
        <v>2</v>
      </c>
      <c r="AC357" s="88"/>
      <c r="AE357" s="5">
        <f>POWER(10,11.8+1.5*T357)</f>
        <v>1258925411794173.5</v>
      </c>
      <c r="AF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</row>
    <row r="358" spans="1:55" s="57" customFormat="1" ht="11.25" x14ac:dyDescent="0.2">
      <c r="A358" s="4" t="s">
        <v>406</v>
      </c>
      <c r="B358" s="74">
        <f t="shared" si="19"/>
        <v>44835.219178240739</v>
      </c>
      <c r="C358" s="79">
        <v>2022</v>
      </c>
      <c r="D358" s="79">
        <v>10</v>
      </c>
      <c r="E358" s="94">
        <v>1</v>
      </c>
      <c r="F358" s="94">
        <v>5</v>
      </c>
      <c r="G358" s="94">
        <v>15</v>
      </c>
      <c r="H358" s="95">
        <v>37.9</v>
      </c>
      <c r="I358" s="77">
        <v>1.2</v>
      </c>
      <c r="J358" s="96">
        <v>61.44</v>
      </c>
      <c r="K358" s="77">
        <v>4.7</v>
      </c>
      <c r="L358" s="86">
        <v>0.04</v>
      </c>
      <c r="M358" s="96">
        <v>147.86000000000001</v>
      </c>
      <c r="N358" s="77">
        <v>4.3</v>
      </c>
      <c r="O358" s="86">
        <v>0.08</v>
      </c>
      <c r="P358" s="79">
        <v>0</v>
      </c>
      <c r="Q358" s="80"/>
      <c r="R358" s="97">
        <v>7.2</v>
      </c>
      <c r="S358" s="18">
        <f t="shared" si="17"/>
        <v>1.7777777777777779</v>
      </c>
      <c r="T358" s="125">
        <v>1.8</v>
      </c>
      <c r="U358" s="84">
        <v>3</v>
      </c>
      <c r="V358" s="84" t="s">
        <v>14</v>
      </c>
      <c r="W358" s="84"/>
      <c r="X358" s="60" t="s">
        <v>10</v>
      </c>
      <c r="Y358" s="3" t="s">
        <v>34</v>
      </c>
      <c r="Z358" s="60" t="s">
        <v>13</v>
      </c>
      <c r="AA358" s="85"/>
      <c r="AB358" s="60"/>
      <c r="AC358" s="83"/>
      <c r="AE358" s="60"/>
      <c r="AF358" s="5">
        <f>POWER(10,11.8+1.5*T358)</f>
        <v>316227766016839.06</v>
      </c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</row>
    <row r="359" spans="1:55" s="57" customFormat="1" ht="11.25" x14ac:dyDescent="0.2">
      <c r="A359" s="4" t="s">
        <v>407</v>
      </c>
      <c r="B359" s="74">
        <f t="shared" si="19"/>
        <v>44835.853842592594</v>
      </c>
      <c r="C359" s="79">
        <v>2022</v>
      </c>
      <c r="D359" s="79">
        <v>10</v>
      </c>
      <c r="E359" s="79">
        <v>1</v>
      </c>
      <c r="F359" s="79">
        <v>20</v>
      </c>
      <c r="G359" s="79">
        <v>29</v>
      </c>
      <c r="H359" s="77">
        <v>32.299999999999997</v>
      </c>
      <c r="I359" s="77">
        <v>0.3</v>
      </c>
      <c r="J359" s="86">
        <v>63.83</v>
      </c>
      <c r="K359" s="77">
        <v>2.2000000000000002</v>
      </c>
      <c r="L359" s="86">
        <v>0.02</v>
      </c>
      <c r="M359" s="86">
        <v>148.56</v>
      </c>
      <c r="N359" s="77">
        <v>1.7</v>
      </c>
      <c r="O359" s="86">
        <v>0.03</v>
      </c>
      <c r="P359" s="79">
        <v>9</v>
      </c>
      <c r="Q359" s="83">
        <v>5</v>
      </c>
      <c r="R359" s="59">
        <v>7.3</v>
      </c>
      <c r="S359" s="18">
        <f t="shared" si="17"/>
        <v>1.8333333333333333</v>
      </c>
      <c r="T359" s="124">
        <v>1.8</v>
      </c>
      <c r="U359" s="82">
        <v>4</v>
      </c>
      <c r="V359" s="84" t="s">
        <v>14</v>
      </c>
      <c r="W359" s="82"/>
      <c r="X359" s="60"/>
      <c r="Y359" s="3" t="s">
        <v>34</v>
      </c>
      <c r="Z359" s="88"/>
      <c r="AA359" s="60"/>
      <c r="AB359" s="82">
        <v>2</v>
      </c>
      <c r="AC359" s="88"/>
      <c r="AE359" s="5">
        <f>POWER(10,11.8+1.5*T359)</f>
        <v>316227766016839.06</v>
      </c>
      <c r="AF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</row>
    <row r="360" spans="1:55" s="57" customFormat="1" ht="11.25" x14ac:dyDescent="0.2">
      <c r="A360" s="4" t="s">
        <v>408</v>
      </c>
      <c r="B360" s="74">
        <f t="shared" si="19"/>
        <v>44836.186539351853</v>
      </c>
      <c r="C360" s="79">
        <v>2022</v>
      </c>
      <c r="D360" s="79">
        <v>10</v>
      </c>
      <c r="E360" s="94">
        <v>2</v>
      </c>
      <c r="F360" s="94">
        <v>4</v>
      </c>
      <c r="G360" s="94">
        <v>28</v>
      </c>
      <c r="H360" s="95">
        <v>37.4</v>
      </c>
      <c r="I360" s="77">
        <v>0.2</v>
      </c>
      <c r="J360" s="96">
        <v>61.94</v>
      </c>
      <c r="K360" s="77">
        <v>1.2</v>
      </c>
      <c r="L360" s="86">
        <v>0.01</v>
      </c>
      <c r="M360" s="96">
        <v>150.21</v>
      </c>
      <c r="N360" s="77">
        <v>1.2</v>
      </c>
      <c r="O360" s="86">
        <v>0.02</v>
      </c>
      <c r="P360" s="79">
        <v>0</v>
      </c>
      <c r="Q360" s="80"/>
      <c r="R360" s="97">
        <v>7.3</v>
      </c>
      <c r="S360" s="18">
        <f t="shared" si="17"/>
        <v>1.8333333333333333</v>
      </c>
      <c r="T360" s="125">
        <v>1.8</v>
      </c>
      <c r="U360" s="84">
        <v>4</v>
      </c>
      <c r="V360" s="84" t="s">
        <v>14</v>
      </c>
      <c r="W360" s="84"/>
      <c r="X360" s="60" t="s">
        <v>36</v>
      </c>
      <c r="Y360" s="3" t="s">
        <v>34</v>
      </c>
      <c r="Z360" s="60" t="s">
        <v>13</v>
      </c>
      <c r="AA360" s="85"/>
      <c r="AB360" s="60"/>
      <c r="AC360" s="83"/>
      <c r="AE360" s="60"/>
      <c r="AF360" s="5">
        <f t="shared" ref="AF360:AF367" si="20">POWER(10,11.8+1.5*T360)</f>
        <v>316227766016839.06</v>
      </c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</row>
    <row r="361" spans="1:55" s="57" customFormat="1" ht="11.25" x14ac:dyDescent="0.2">
      <c r="A361" s="4" t="s">
        <v>409</v>
      </c>
      <c r="B361" s="74">
        <f t="shared" si="19"/>
        <v>44838.237013888887</v>
      </c>
      <c r="C361" s="79">
        <v>2022</v>
      </c>
      <c r="D361" s="79">
        <v>10</v>
      </c>
      <c r="E361" s="94">
        <v>4</v>
      </c>
      <c r="F361" s="94">
        <v>5</v>
      </c>
      <c r="G361" s="94">
        <v>41</v>
      </c>
      <c r="H361" s="95">
        <v>18.600000000000001</v>
      </c>
      <c r="I361" s="77">
        <v>1.4</v>
      </c>
      <c r="J361" s="96">
        <v>61.63</v>
      </c>
      <c r="K361" s="77">
        <v>7.9</v>
      </c>
      <c r="L361" s="86">
        <v>7.0000000000000007E-2</v>
      </c>
      <c r="M361" s="96">
        <v>147.94</v>
      </c>
      <c r="N361" s="77">
        <v>5.0999999999999996</v>
      </c>
      <c r="O361" s="86">
        <v>0.1</v>
      </c>
      <c r="P361" s="79">
        <v>0</v>
      </c>
      <c r="Q361" s="80"/>
      <c r="R361" s="97">
        <v>7.1</v>
      </c>
      <c r="S361" s="18">
        <f t="shared" si="17"/>
        <v>1.7222222222222219</v>
      </c>
      <c r="T361" s="125">
        <v>1.7</v>
      </c>
      <c r="U361" s="84">
        <v>3</v>
      </c>
      <c r="V361" s="84" t="s">
        <v>14</v>
      </c>
      <c r="W361" s="84"/>
      <c r="X361" s="60" t="s">
        <v>10</v>
      </c>
      <c r="Y361" s="3" t="s">
        <v>34</v>
      </c>
      <c r="Z361" s="60" t="s">
        <v>13</v>
      </c>
      <c r="AA361" s="85"/>
      <c r="AB361" s="60"/>
      <c r="AC361" s="83"/>
      <c r="AE361" s="60"/>
      <c r="AF361" s="5">
        <f t="shared" si="20"/>
        <v>223872113856835.09</v>
      </c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</row>
    <row r="362" spans="1:55" s="57" customFormat="1" ht="11.25" x14ac:dyDescent="0.2">
      <c r="A362" s="4" t="s">
        <v>410</v>
      </c>
      <c r="B362" s="74">
        <f t="shared" si="19"/>
        <v>44840.243564814817</v>
      </c>
      <c r="C362" s="79">
        <v>2022</v>
      </c>
      <c r="D362" s="79">
        <v>10</v>
      </c>
      <c r="E362" s="94">
        <v>6</v>
      </c>
      <c r="F362" s="94">
        <v>5</v>
      </c>
      <c r="G362" s="94">
        <v>50</v>
      </c>
      <c r="H362" s="95">
        <v>44.6</v>
      </c>
      <c r="I362" s="77">
        <v>0.4</v>
      </c>
      <c r="J362" s="96">
        <v>61.53</v>
      </c>
      <c r="K362" s="77">
        <v>1.5</v>
      </c>
      <c r="L362" s="86">
        <v>0.01</v>
      </c>
      <c r="M362" s="96">
        <v>148.03</v>
      </c>
      <c r="N362" s="77">
        <v>2.2999999999999998</v>
      </c>
      <c r="O362" s="86">
        <v>0.04</v>
      </c>
      <c r="P362" s="79">
        <v>0</v>
      </c>
      <c r="Q362" s="80"/>
      <c r="R362" s="97">
        <v>8.1</v>
      </c>
      <c r="S362" s="18">
        <f t="shared" si="17"/>
        <v>2.2777777777777777</v>
      </c>
      <c r="T362" s="125">
        <v>2.2999999999999998</v>
      </c>
      <c r="U362" s="84">
        <v>7</v>
      </c>
      <c r="V362" s="84" t="s">
        <v>14</v>
      </c>
      <c r="W362" s="84"/>
      <c r="X362" s="60" t="s">
        <v>10</v>
      </c>
      <c r="Y362" s="3" t="s">
        <v>34</v>
      </c>
      <c r="Z362" s="60" t="s">
        <v>13</v>
      </c>
      <c r="AA362" s="85"/>
      <c r="AB362" s="60"/>
      <c r="AC362" s="83"/>
      <c r="AE362" s="60"/>
      <c r="AF362" s="5">
        <f t="shared" si="20"/>
        <v>1778279410038929</v>
      </c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</row>
    <row r="363" spans="1:55" s="57" customFormat="1" ht="11.25" x14ac:dyDescent="0.2">
      <c r="A363" s="4" t="s">
        <v>411</v>
      </c>
      <c r="B363" s="74">
        <f t="shared" si="19"/>
        <v>44840.272719907407</v>
      </c>
      <c r="C363" s="79">
        <v>2022</v>
      </c>
      <c r="D363" s="79">
        <v>10</v>
      </c>
      <c r="E363" s="94">
        <v>6</v>
      </c>
      <c r="F363" s="94">
        <v>6</v>
      </c>
      <c r="G363" s="94">
        <v>32</v>
      </c>
      <c r="H363" s="95">
        <v>43.1</v>
      </c>
      <c r="I363" s="77">
        <v>0.2</v>
      </c>
      <c r="J363" s="96">
        <v>61.94</v>
      </c>
      <c r="K363" s="77">
        <v>1.1000000000000001</v>
      </c>
      <c r="L363" s="86">
        <v>0.01</v>
      </c>
      <c r="M363" s="96">
        <v>150.19</v>
      </c>
      <c r="N363" s="77">
        <v>1.1000000000000001</v>
      </c>
      <c r="O363" s="86">
        <v>0.02</v>
      </c>
      <c r="P363" s="79">
        <v>0</v>
      </c>
      <c r="Q363" s="80"/>
      <c r="R363" s="97">
        <v>7.1</v>
      </c>
      <c r="S363" s="18">
        <f t="shared" si="17"/>
        <v>1.7222222222222219</v>
      </c>
      <c r="T363" s="125">
        <v>1.7</v>
      </c>
      <c r="U363" s="84">
        <v>5</v>
      </c>
      <c r="V363" s="84" t="s">
        <v>14</v>
      </c>
      <c r="W363" s="84"/>
      <c r="X363" s="60" t="s">
        <v>36</v>
      </c>
      <c r="Y363" s="3" t="s">
        <v>34</v>
      </c>
      <c r="Z363" s="60" t="s">
        <v>13</v>
      </c>
      <c r="AA363" s="85"/>
      <c r="AB363" s="60"/>
      <c r="AC363" s="83"/>
      <c r="AE363" s="60"/>
      <c r="AF363" s="5">
        <f t="shared" si="20"/>
        <v>223872113856835.09</v>
      </c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</row>
    <row r="364" spans="1:55" s="57" customFormat="1" ht="11.25" x14ac:dyDescent="0.2">
      <c r="A364" s="4" t="s">
        <v>412</v>
      </c>
      <c r="B364" s="74">
        <f t="shared" si="19"/>
        <v>44841.222696759258</v>
      </c>
      <c r="C364" s="79">
        <v>2022</v>
      </c>
      <c r="D364" s="79">
        <v>10</v>
      </c>
      <c r="E364" s="94">
        <v>7</v>
      </c>
      <c r="F364" s="94">
        <v>5</v>
      </c>
      <c r="G364" s="94">
        <v>20</v>
      </c>
      <c r="H364" s="95">
        <v>41</v>
      </c>
      <c r="I364" s="77">
        <v>0.8</v>
      </c>
      <c r="J364" s="96">
        <v>61.58</v>
      </c>
      <c r="K364" s="77">
        <v>4.7</v>
      </c>
      <c r="L364" s="86">
        <v>0.04</v>
      </c>
      <c r="M364" s="96">
        <v>148.05000000000001</v>
      </c>
      <c r="N364" s="77">
        <v>4.0999999999999996</v>
      </c>
      <c r="O364" s="86">
        <v>0.08</v>
      </c>
      <c r="P364" s="79">
        <v>0</v>
      </c>
      <c r="Q364" s="80"/>
      <c r="R364" s="97">
        <v>7</v>
      </c>
      <c r="S364" s="18">
        <f t="shared" si="17"/>
        <v>1.6666666666666665</v>
      </c>
      <c r="T364" s="125">
        <v>1.7</v>
      </c>
      <c r="U364" s="84">
        <v>3</v>
      </c>
      <c r="V364" s="84" t="s">
        <v>14</v>
      </c>
      <c r="W364" s="84"/>
      <c r="X364" s="60" t="s">
        <v>10</v>
      </c>
      <c r="Y364" s="3" t="s">
        <v>34</v>
      </c>
      <c r="Z364" s="60" t="s">
        <v>13</v>
      </c>
      <c r="AA364" s="85"/>
      <c r="AB364" s="60"/>
      <c r="AC364" s="83"/>
      <c r="AE364" s="60"/>
      <c r="AF364" s="5">
        <f t="shared" si="20"/>
        <v>223872113856835.09</v>
      </c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</row>
    <row r="365" spans="1:55" s="57" customFormat="1" ht="11.25" x14ac:dyDescent="0.2">
      <c r="A365" s="4" t="s">
        <v>413</v>
      </c>
      <c r="B365" s="74">
        <f t="shared" si="19"/>
        <v>44841.222905092596</v>
      </c>
      <c r="C365" s="79">
        <v>2022</v>
      </c>
      <c r="D365" s="79">
        <v>10</v>
      </c>
      <c r="E365" s="94">
        <v>7</v>
      </c>
      <c r="F365" s="94">
        <v>5</v>
      </c>
      <c r="G365" s="94">
        <v>20</v>
      </c>
      <c r="H365" s="95">
        <v>59.1</v>
      </c>
      <c r="I365" s="77">
        <v>0.5</v>
      </c>
      <c r="J365" s="96">
        <v>61.56</v>
      </c>
      <c r="K365" s="77">
        <v>2.6</v>
      </c>
      <c r="L365" s="86">
        <v>0.02</v>
      </c>
      <c r="M365" s="96">
        <v>148.04</v>
      </c>
      <c r="N365" s="77">
        <v>3.2</v>
      </c>
      <c r="O365" s="86">
        <v>0.06</v>
      </c>
      <c r="P365" s="79">
        <v>0</v>
      </c>
      <c r="Q365" s="80"/>
      <c r="R365" s="97">
        <v>7.2</v>
      </c>
      <c r="S365" s="18">
        <f t="shared" si="17"/>
        <v>1.7777777777777779</v>
      </c>
      <c r="T365" s="125">
        <v>1.8</v>
      </c>
      <c r="U365" s="84">
        <v>5</v>
      </c>
      <c r="V365" s="84" t="s">
        <v>14</v>
      </c>
      <c r="W365" s="84"/>
      <c r="X365" s="60" t="s">
        <v>10</v>
      </c>
      <c r="Y365" s="3" t="s">
        <v>34</v>
      </c>
      <c r="Z365" s="60" t="s">
        <v>13</v>
      </c>
      <c r="AA365" s="85"/>
      <c r="AB365" s="60"/>
      <c r="AC365" s="83"/>
      <c r="AE365" s="60"/>
      <c r="AF365" s="5">
        <f t="shared" si="20"/>
        <v>316227766016839.06</v>
      </c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</row>
    <row r="366" spans="1:55" s="57" customFormat="1" ht="11.25" x14ac:dyDescent="0.2">
      <c r="A366" s="4" t="s">
        <v>414</v>
      </c>
      <c r="B366" s="74">
        <f t="shared" si="19"/>
        <v>44842.090532407405</v>
      </c>
      <c r="C366" s="79">
        <v>2022</v>
      </c>
      <c r="D366" s="79">
        <v>10</v>
      </c>
      <c r="E366" s="94">
        <v>8</v>
      </c>
      <c r="F366" s="94">
        <v>2</v>
      </c>
      <c r="G366" s="94">
        <v>10</v>
      </c>
      <c r="H366" s="95">
        <v>22.3</v>
      </c>
      <c r="I366" s="77">
        <v>1</v>
      </c>
      <c r="J366" s="96">
        <v>61.59</v>
      </c>
      <c r="K366" s="77">
        <v>3.8</v>
      </c>
      <c r="L366" s="86">
        <v>0.03</v>
      </c>
      <c r="M366" s="96">
        <v>147.80000000000001</v>
      </c>
      <c r="N366" s="77">
        <v>4.0999999999999996</v>
      </c>
      <c r="O366" s="86">
        <v>0.08</v>
      </c>
      <c r="P366" s="79">
        <v>0</v>
      </c>
      <c r="Q366" s="80"/>
      <c r="R366" s="97">
        <v>7.5</v>
      </c>
      <c r="S366" s="18">
        <f t="shared" si="17"/>
        <v>1.9444444444444444</v>
      </c>
      <c r="T366" s="125">
        <v>1.9</v>
      </c>
      <c r="U366" s="84">
        <v>2</v>
      </c>
      <c r="V366" s="84" t="s">
        <v>14</v>
      </c>
      <c r="W366" s="84"/>
      <c r="X366" s="60" t="s">
        <v>9</v>
      </c>
      <c r="Y366" s="3" t="s">
        <v>34</v>
      </c>
      <c r="Z366" s="60" t="s">
        <v>13</v>
      </c>
      <c r="AA366" s="85"/>
      <c r="AB366" s="60"/>
      <c r="AC366" s="83" t="s">
        <v>568</v>
      </c>
      <c r="AE366" s="60"/>
      <c r="AF366" s="5">
        <f t="shared" si="20"/>
        <v>446683592150964.06</v>
      </c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</row>
    <row r="367" spans="1:55" s="57" customFormat="1" ht="11.25" x14ac:dyDescent="0.2">
      <c r="A367" s="4" t="s">
        <v>415</v>
      </c>
      <c r="B367" s="74">
        <f t="shared" si="19"/>
        <v>44843.26357638889</v>
      </c>
      <c r="C367" s="79">
        <v>2022</v>
      </c>
      <c r="D367" s="79">
        <v>10</v>
      </c>
      <c r="E367" s="94">
        <v>9</v>
      </c>
      <c r="F367" s="94">
        <v>6</v>
      </c>
      <c r="G367" s="94">
        <v>19</v>
      </c>
      <c r="H367" s="95">
        <v>33.799999999999997</v>
      </c>
      <c r="I367" s="77">
        <v>0.6</v>
      </c>
      <c r="J367" s="96">
        <v>61.56</v>
      </c>
      <c r="K367" s="77">
        <v>3.5</v>
      </c>
      <c r="L367" s="86">
        <v>0.03</v>
      </c>
      <c r="M367" s="96">
        <v>148.1</v>
      </c>
      <c r="N367" s="77">
        <v>3.8</v>
      </c>
      <c r="O367" s="86">
        <v>7.0000000000000007E-2</v>
      </c>
      <c r="P367" s="79">
        <v>0</v>
      </c>
      <c r="Q367" s="80"/>
      <c r="R367" s="97">
        <v>7.1</v>
      </c>
      <c r="S367" s="18">
        <f t="shared" si="17"/>
        <v>1.7222222222222219</v>
      </c>
      <c r="T367" s="125">
        <v>1.7</v>
      </c>
      <c r="U367" s="84">
        <v>3</v>
      </c>
      <c r="V367" s="84" t="s">
        <v>14</v>
      </c>
      <c r="W367" s="84"/>
      <c r="X367" s="60" t="s">
        <v>10</v>
      </c>
      <c r="Y367" s="3" t="s">
        <v>34</v>
      </c>
      <c r="Z367" s="60" t="s">
        <v>13</v>
      </c>
      <c r="AA367" s="85"/>
      <c r="AB367" s="60"/>
      <c r="AC367" s="83"/>
      <c r="AE367" s="60"/>
      <c r="AF367" s="5">
        <f t="shared" si="20"/>
        <v>223872113856835.09</v>
      </c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</row>
    <row r="368" spans="1:55" s="57" customFormat="1" ht="11.25" x14ac:dyDescent="0.2">
      <c r="A368" s="4" t="s">
        <v>416</v>
      </c>
      <c r="B368" s="74">
        <f t="shared" si="19"/>
        <v>44844.001944444448</v>
      </c>
      <c r="C368" s="79">
        <v>2022</v>
      </c>
      <c r="D368" s="79">
        <v>10</v>
      </c>
      <c r="E368" s="79">
        <v>10</v>
      </c>
      <c r="F368" s="79">
        <v>0</v>
      </c>
      <c r="G368" s="79">
        <v>2</v>
      </c>
      <c r="H368" s="77">
        <v>48.9</v>
      </c>
      <c r="I368" s="77">
        <v>0.3</v>
      </c>
      <c r="J368" s="86">
        <v>60.46</v>
      </c>
      <c r="K368" s="77">
        <v>1.4</v>
      </c>
      <c r="L368" s="86">
        <v>0.01</v>
      </c>
      <c r="M368" s="86">
        <v>151.13999999999999</v>
      </c>
      <c r="N368" s="77">
        <v>2.5</v>
      </c>
      <c r="O368" s="86">
        <v>0.05</v>
      </c>
      <c r="P368" s="79">
        <v>33</v>
      </c>
      <c r="Q368" s="83" t="s">
        <v>42</v>
      </c>
      <c r="R368" s="59">
        <v>7.1</v>
      </c>
      <c r="S368" s="18">
        <f t="shared" si="17"/>
        <v>1.7222222222222219</v>
      </c>
      <c r="T368" s="124">
        <v>1.7</v>
      </c>
      <c r="U368" s="82">
        <v>4</v>
      </c>
      <c r="V368" s="84" t="s">
        <v>14</v>
      </c>
      <c r="W368" s="82"/>
      <c r="X368" s="60"/>
      <c r="Y368" s="3" t="s">
        <v>34</v>
      </c>
      <c r="Z368" s="88"/>
      <c r="AA368" s="60"/>
      <c r="AB368" s="82">
        <v>2</v>
      </c>
      <c r="AC368" s="88"/>
      <c r="AE368" s="5">
        <f>POWER(10,11.8+1.5*T368)</f>
        <v>223872113856835.09</v>
      </c>
      <c r="AF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</row>
    <row r="369" spans="1:55" s="57" customFormat="1" ht="11.25" x14ac:dyDescent="0.2">
      <c r="A369" s="4" t="s">
        <v>417</v>
      </c>
      <c r="B369" s="74">
        <f t="shared" si="19"/>
        <v>44844.137337962966</v>
      </c>
      <c r="C369" s="79">
        <v>2022</v>
      </c>
      <c r="D369" s="79">
        <v>10</v>
      </c>
      <c r="E369" s="79">
        <v>10</v>
      </c>
      <c r="F369" s="79">
        <v>3</v>
      </c>
      <c r="G369" s="79">
        <v>17</v>
      </c>
      <c r="H369" s="77">
        <v>46.2</v>
      </c>
      <c r="I369" s="77">
        <v>0.4</v>
      </c>
      <c r="J369" s="86">
        <v>61.58</v>
      </c>
      <c r="K369" s="77">
        <v>2.7</v>
      </c>
      <c r="L369" s="86">
        <v>0.02</v>
      </c>
      <c r="M369" s="86">
        <v>156.36000000000001</v>
      </c>
      <c r="N369" s="77">
        <v>1.9</v>
      </c>
      <c r="O369" s="86">
        <v>0.04</v>
      </c>
      <c r="P369" s="79">
        <v>2</v>
      </c>
      <c r="Q369" s="83">
        <v>5</v>
      </c>
      <c r="R369" s="59">
        <v>8.9</v>
      </c>
      <c r="S369" s="18">
        <f t="shared" si="17"/>
        <v>2.7222222222222223</v>
      </c>
      <c r="T369" s="124">
        <v>2.7</v>
      </c>
      <c r="U369" s="82">
        <v>8</v>
      </c>
      <c r="V369" s="84" t="s">
        <v>14</v>
      </c>
      <c r="W369" s="82"/>
      <c r="X369" s="60"/>
      <c r="Y369" s="3" t="s">
        <v>34</v>
      </c>
      <c r="Z369" s="88"/>
      <c r="AA369" s="60"/>
      <c r="AB369" s="82">
        <v>2</v>
      </c>
      <c r="AC369" s="88"/>
      <c r="AE369" s="5">
        <f>POWER(10,11.8+1.5*T369)</f>
        <v>7079457843841414</v>
      </c>
      <c r="AF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</row>
    <row r="370" spans="1:55" s="57" customFormat="1" ht="11.25" x14ac:dyDescent="0.2">
      <c r="A370" s="4" t="s">
        <v>418</v>
      </c>
      <c r="B370" s="74">
        <f t="shared" si="19"/>
        <v>44844.223738425928</v>
      </c>
      <c r="C370" s="79">
        <v>2022</v>
      </c>
      <c r="D370" s="79">
        <v>10</v>
      </c>
      <c r="E370" s="94">
        <v>10</v>
      </c>
      <c r="F370" s="94">
        <v>5</v>
      </c>
      <c r="G370" s="94">
        <v>22</v>
      </c>
      <c r="H370" s="95">
        <v>11</v>
      </c>
      <c r="I370" s="77">
        <v>0.5</v>
      </c>
      <c r="J370" s="96">
        <v>61.58</v>
      </c>
      <c r="K370" s="77">
        <v>3.2</v>
      </c>
      <c r="L370" s="86">
        <v>0.03</v>
      </c>
      <c r="M370" s="96">
        <v>148.09</v>
      </c>
      <c r="N370" s="77">
        <v>3</v>
      </c>
      <c r="O370" s="86">
        <v>0.06</v>
      </c>
      <c r="P370" s="79">
        <v>0</v>
      </c>
      <c r="Q370" s="80"/>
      <c r="R370" s="97">
        <v>7.3</v>
      </c>
      <c r="S370" s="18">
        <f t="shared" si="17"/>
        <v>1.8333333333333333</v>
      </c>
      <c r="T370" s="125">
        <v>1.8</v>
      </c>
      <c r="U370" s="84">
        <v>5</v>
      </c>
      <c r="V370" s="84" t="s">
        <v>14</v>
      </c>
      <c r="W370" s="84"/>
      <c r="X370" s="60" t="s">
        <v>10</v>
      </c>
      <c r="Y370" s="3" t="s">
        <v>34</v>
      </c>
      <c r="Z370" s="60" t="s">
        <v>13</v>
      </c>
      <c r="AA370" s="85"/>
      <c r="AB370" s="60"/>
      <c r="AC370" s="83"/>
      <c r="AE370" s="60"/>
      <c r="AF370" s="5">
        <f>POWER(10,11.8+1.5*T370)</f>
        <v>316227766016839.06</v>
      </c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</row>
    <row r="371" spans="1:55" s="57" customFormat="1" ht="11.25" x14ac:dyDescent="0.2">
      <c r="A371" s="4" t="s">
        <v>419</v>
      </c>
      <c r="B371" s="74">
        <f t="shared" si="19"/>
        <v>44844.333506944444</v>
      </c>
      <c r="C371" s="79">
        <v>2022</v>
      </c>
      <c r="D371" s="79">
        <v>10</v>
      </c>
      <c r="E371" s="94">
        <v>10</v>
      </c>
      <c r="F371" s="94">
        <v>8</v>
      </c>
      <c r="G371" s="94">
        <v>0</v>
      </c>
      <c r="H371" s="95">
        <v>15.3</v>
      </c>
      <c r="I371" s="77">
        <v>1</v>
      </c>
      <c r="J371" s="96">
        <v>63.22</v>
      </c>
      <c r="K371" s="77">
        <v>5.2</v>
      </c>
      <c r="L371" s="86">
        <v>0.05</v>
      </c>
      <c r="M371" s="96">
        <v>146.69999999999999</v>
      </c>
      <c r="N371" s="77">
        <v>4.4000000000000004</v>
      </c>
      <c r="O371" s="86">
        <v>0.09</v>
      </c>
      <c r="P371" s="79">
        <v>0</v>
      </c>
      <c r="Q371" s="80"/>
      <c r="R371" s="97">
        <v>7</v>
      </c>
      <c r="S371" s="18">
        <f t="shared" si="17"/>
        <v>1.6666666666666665</v>
      </c>
      <c r="T371" s="125">
        <v>1.7</v>
      </c>
      <c r="U371" s="84">
        <v>3</v>
      </c>
      <c r="V371" s="84" t="s">
        <v>14</v>
      </c>
      <c r="W371" s="84"/>
      <c r="X371" s="60" t="s">
        <v>595</v>
      </c>
      <c r="Y371" s="3" t="s">
        <v>34</v>
      </c>
      <c r="Z371" s="60" t="s">
        <v>13</v>
      </c>
      <c r="AA371" s="85"/>
      <c r="AB371" s="60"/>
      <c r="AC371" s="83" t="s">
        <v>523</v>
      </c>
      <c r="AE371" s="60"/>
      <c r="AF371" s="5">
        <f>POWER(10,11.8+1.5*T371)</f>
        <v>223872113856835.09</v>
      </c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</row>
    <row r="372" spans="1:55" s="57" customFormat="1" ht="11.25" x14ac:dyDescent="0.2">
      <c r="A372" s="4" t="s">
        <v>420</v>
      </c>
      <c r="B372" s="74">
        <f t="shared" si="19"/>
        <v>44844.476134259261</v>
      </c>
      <c r="C372" s="79">
        <v>2022</v>
      </c>
      <c r="D372" s="79">
        <v>10</v>
      </c>
      <c r="E372" s="79">
        <v>10</v>
      </c>
      <c r="F372" s="79">
        <v>11</v>
      </c>
      <c r="G372" s="79">
        <v>25</v>
      </c>
      <c r="H372" s="77">
        <v>38.299999999999997</v>
      </c>
      <c r="I372" s="77">
        <v>1</v>
      </c>
      <c r="J372" s="86">
        <v>62.53</v>
      </c>
      <c r="K372" s="77">
        <v>3.1</v>
      </c>
      <c r="L372" s="86">
        <v>0.03</v>
      </c>
      <c r="M372" s="86">
        <v>145.81</v>
      </c>
      <c r="N372" s="77">
        <v>5.3</v>
      </c>
      <c r="O372" s="86">
        <v>0.1</v>
      </c>
      <c r="P372" s="79">
        <v>19</v>
      </c>
      <c r="Q372" s="83">
        <v>7</v>
      </c>
      <c r="R372" s="59">
        <v>8.9</v>
      </c>
      <c r="S372" s="18">
        <f t="shared" si="17"/>
        <v>2.7222222222222223</v>
      </c>
      <c r="T372" s="124">
        <v>2.7</v>
      </c>
      <c r="U372" s="82">
        <v>6</v>
      </c>
      <c r="V372" s="84" t="s">
        <v>14</v>
      </c>
      <c r="W372" s="82"/>
      <c r="X372" s="60"/>
      <c r="Y372" s="3" t="s">
        <v>34</v>
      </c>
      <c r="Z372" s="88"/>
      <c r="AA372" s="60"/>
      <c r="AB372" s="82">
        <v>2</v>
      </c>
      <c r="AC372" s="88"/>
      <c r="AE372" s="5">
        <f>POWER(10,11.8+1.5*T372)</f>
        <v>7079457843841414</v>
      </c>
      <c r="AF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</row>
    <row r="373" spans="1:55" s="57" customFormat="1" ht="11.25" x14ac:dyDescent="0.2">
      <c r="A373" s="4" t="s">
        <v>421</v>
      </c>
      <c r="B373" s="74">
        <f t="shared" si="19"/>
        <v>44846.133298611108</v>
      </c>
      <c r="C373" s="79">
        <v>2022</v>
      </c>
      <c r="D373" s="79">
        <v>10</v>
      </c>
      <c r="E373" s="79">
        <v>12</v>
      </c>
      <c r="F373" s="79">
        <v>3</v>
      </c>
      <c r="G373" s="79">
        <v>11</v>
      </c>
      <c r="H373" s="77">
        <v>57.8</v>
      </c>
      <c r="I373" s="77">
        <v>0.3</v>
      </c>
      <c r="J373" s="86">
        <v>62.27</v>
      </c>
      <c r="K373" s="77">
        <v>1.7</v>
      </c>
      <c r="L373" s="86">
        <v>0.02</v>
      </c>
      <c r="M373" s="86">
        <v>153.53</v>
      </c>
      <c r="N373" s="77">
        <v>1.7</v>
      </c>
      <c r="O373" s="86">
        <v>0.03</v>
      </c>
      <c r="P373" s="79">
        <v>33</v>
      </c>
      <c r="Q373" s="83" t="s">
        <v>42</v>
      </c>
      <c r="R373" s="59">
        <v>8.1999999999999993</v>
      </c>
      <c r="S373" s="18">
        <f t="shared" si="17"/>
        <v>2.333333333333333</v>
      </c>
      <c r="T373" s="124">
        <v>2.2999999999999998</v>
      </c>
      <c r="U373" s="82">
        <v>6</v>
      </c>
      <c r="V373" s="84" t="s">
        <v>14</v>
      </c>
      <c r="W373" s="82"/>
      <c r="X373" s="60"/>
      <c r="Y373" s="3" t="s">
        <v>34</v>
      </c>
      <c r="Z373" s="88"/>
      <c r="AA373" s="60"/>
      <c r="AB373" s="82">
        <v>2</v>
      </c>
      <c r="AC373" s="88"/>
      <c r="AE373" s="5">
        <f>POWER(10,11.8+1.5*T373)</f>
        <v>1778279410038929</v>
      </c>
      <c r="AF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</row>
    <row r="374" spans="1:55" s="57" customFormat="1" ht="11.25" x14ac:dyDescent="0.2">
      <c r="A374" s="4" t="s">
        <v>422</v>
      </c>
      <c r="B374" s="74">
        <f t="shared" si="19"/>
        <v>44848.07916666667</v>
      </c>
      <c r="C374" s="79">
        <v>2022</v>
      </c>
      <c r="D374" s="79">
        <v>10</v>
      </c>
      <c r="E374" s="94">
        <v>14</v>
      </c>
      <c r="F374" s="94">
        <v>1</v>
      </c>
      <c r="G374" s="94">
        <v>54</v>
      </c>
      <c r="H374" s="95">
        <v>0.7</v>
      </c>
      <c r="I374" s="77">
        <v>0.5</v>
      </c>
      <c r="J374" s="96">
        <v>61.99</v>
      </c>
      <c r="K374" s="77">
        <v>2.7</v>
      </c>
      <c r="L374" s="86">
        <v>0.02</v>
      </c>
      <c r="M374" s="96">
        <v>150.06</v>
      </c>
      <c r="N374" s="77">
        <v>3</v>
      </c>
      <c r="O374" s="86">
        <v>0.06</v>
      </c>
      <c r="P374" s="79">
        <v>0</v>
      </c>
      <c r="Q374" s="80"/>
      <c r="R374" s="97">
        <v>7.3</v>
      </c>
      <c r="S374" s="18">
        <f t="shared" si="17"/>
        <v>1.8333333333333333</v>
      </c>
      <c r="T374" s="125">
        <v>1.8</v>
      </c>
      <c r="U374" s="84">
        <v>5</v>
      </c>
      <c r="V374" s="84" t="s">
        <v>14</v>
      </c>
      <c r="W374" s="84"/>
      <c r="X374" s="60" t="s">
        <v>36</v>
      </c>
      <c r="Y374" s="3" t="s">
        <v>34</v>
      </c>
      <c r="Z374" s="60" t="s">
        <v>13</v>
      </c>
      <c r="AA374" s="85"/>
      <c r="AB374" s="60"/>
      <c r="AC374" s="83"/>
      <c r="AE374" s="60"/>
      <c r="AF374" s="5">
        <f>POWER(10,11.8+1.5*T374)</f>
        <v>316227766016839.06</v>
      </c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</row>
    <row r="375" spans="1:55" s="57" customFormat="1" ht="11.25" x14ac:dyDescent="0.2">
      <c r="A375" s="4" t="s">
        <v>423</v>
      </c>
      <c r="B375" s="74">
        <f t="shared" si="19"/>
        <v>44848.265081018515</v>
      </c>
      <c r="C375" s="79">
        <v>2022</v>
      </c>
      <c r="D375" s="79">
        <v>10</v>
      </c>
      <c r="E375" s="94">
        <v>14</v>
      </c>
      <c r="F375" s="94">
        <v>6</v>
      </c>
      <c r="G375" s="94">
        <v>21</v>
      </c>
      <c r="H375" s="95">
        <v>43.9</v>
      </c>
      <c r="I375" s="77">
        <v>0.5</v>
      </c>
      <c r="J375" s="96">
        <v>61.62</v>
      </c>
      <c r="K375" s="77">
        <v>2.6</v>
      </c>
      <c r="L375" s="86">
        <v>0.02</v>
      </c>
      <c r="M375" s="96">
        <v>148.03</v>
      </c>
      <c r="N375" s="77">
        <v>2.5</v>
      </c>
      <c r="O375" s="86">
        <v>0.05</v>
      </c>
      <c r="P375" s="79">
        <v>0</v>
      </c>
      <c r="Q375" s="80"/>
      <c r="R375" s="97">
        <v>7</v>
      </c>
      <c r="S375" s="18">
        <f t="shared" si="17"/>
        <v>1.6666666666666665</v>
      </c>
      <c r="T375" s="125">
        <v>1.7</v>
      </c>
      <c r="U375" s="84">
        <v>5</v>
      </c>
      <c r="V375" s="84" t="s">
        <v>14</v>
      </c>
      <c r="W375" s="84"/>
      <c r="X375" s="60" t="s">
        <v>10</v>
      </c>
      <c r="Y375" s="3" t="s">
        <v>34</v>
      </c>
      <c r="Z375" s="60" t="s">
        <v>13</v>
      </c>
      <c r="AA375" s="85"/>
      <c r="AB375" s="60"/>
      <c r="AC375" s="83"/>
      <c r="AE375" s="60"/>
      <c r="AF375" s="5">
        <f>POWER(10,11.8+1.5*T375)</f>
        <v>223872113856835.09</v>
      </c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</row>
    <row r="376" spans="1:55" s="57" customFormat="1" ht="11.25" x14ac:dyDescent="0.2">
      <c r="A376" s="4" t="s">
        <v>424</v>
      </c>
      <c r="B376" s="74">
        <f t="shared" si="19"/>
        <v>44848.318240740744</v>
      </c>
      <c r="C376" s="79">
        <v>2022</v>
      </c>
      <c r="D376" s="79">
        <v>10</v>
      </c>
      <c r="E376" s="94">
        <v>14</v>
      </c>
      <c r="F376" s="94">
        <v>7</v>
      </c>
      <c r="G376" s="94">
        <v>38</v>
      </c>
      <c r="H376" s="95">
        <v>16.399999999999999</v>
      </c>
      <c r="I376" s="77">
        <v>0.4</v>
      </c>
      <c r="J376" s="96">
        <v>61.62</v>
      </c>
      <c r="K376" s="77">
        <v>2</v>
      </c>
      <c r="L376" s="86">
        <v>0.02</v>
      </c>
      <c r="M376" s="96">
        <v>148.24</v>
      </c>
      <c r="N376" s="77">
        <v>2.4</v>
      </c>
      <c r="O376" s="86">
        <v>0.05</v>
      </c>
      <c r="P376" s="79">
        <v>0</v>
      </c>
      <c r="Q376" s="80"/>
      <c r="R376" s="97">
        <v>7.6</v>
      </c>
      <c r="S376" s="18">
        <f t="shared" si="17"/>
        <v>1.9999999999999998</v>
      </c>
      <c r="T376" s="125">
        <v>2</v>
      </c>
      <c r="U376" s="84">
        <v>6</v>
      </c>
      <c r="V376" s="84" t="s">
        <v>14</v>
      </c>
      <c r="W376" s="84"/>
      <c r="X376" s="60" t="s">
        <v>10</v>
      </c>
      <c r="Y376" s="3" t="s">
        <v>34</v>
      </c>
      <c r="Z376" s="60" t="s">
        <v>13</v>
      </c>
      <c r="AA376" s="85"/>
      <c r="AB376" s="60"/>
      <c r="AC376" s="83"/>
      <c r="AE376" s="60"/>
      <c r="AF376" s="5">
        <f>POWER(10,11.8+1.5*T376)</f>
        <v>630957344480198.25</v>
      </c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</row>
    <row r="377" spans="1:55" s="57" customFormat="1" ht="11.25" x14ac:dyDescent="0.2">
      <c r="A377" s="4" t="s">
        <v>425</v>
      </c>
      <c r="B377" s="74">
        <f t="shared" si="19"/>
        <v>44850.089629629627</v>
      </c>
      <c r="C377" s="79">
        <v>2022</v>
      </c>
      <c r="D377" s="79">
        <v>10</v>
      </c>
      <c r="E377" s="94">
        <v>16</v>
      </c>
      <c r="F377" s="94">
        <v>2</v>
      </c>
      <c r="G377" s="94">
        <v>9</v>
      </c>
      <c r="H377" s="95">
        <v>4.2</v>
      </c>
      <c r="I377" s="77">
        <v>1.2</v>
      </c>
      <c r="J377" s="96">
        <v>61.53</v>
      </c>
      <c r="K377" s="77">
        <v>4.4000000000000004</v>
      </c>
      <c r="L377" s="86">
        <v>0.04</v>
      </c>
      <c r="M377" s="96">
        <v>147.66999999999999</v>
      </c>
      <c r="N377" s="77">
        <v>4.5</v>
      </c>
      <c r="O377" s="86">
        <v>0.08</v>
      </c>
      <c r="P377" s="79">
        <v>0</v>
      </c>
      <c r="Q377" s="80"/>
      <c r="R377" s="97">
        <v>6.9</v>
      </c>
      <c r="S377" s="18">
        <f t="shared" si="17"/>
        <v>1.6111111111111112</v>
      </c>
      <c r="T377" s="125">
        <v>1.6</v>
      </c>
      <c r="U377" s="84">
        <v>2</v>
      </c>
      <c r="V377" s="84" t="s">
        <v>14</v>
      </c>
      <c r="W377" s="84"/>
      <c r="X377" s="60" t="s">
        <v>9</v>
      </c>
      <c r="Y377" s="3" t="s">
        <v>34</v>
      </c>
      <c r="Z377" s="60" t="s">
        <v>13</v>
      </c>
      <c r="AA377" s="85"/>
      <c r="AB377" s="60"/>
      <c r="AC377" s="83"/>
      <c r="AE377" s="60"/>
      <c r="AF377" s="5">
        <f>POWER(10,11.8+1.5*T377)</f>
        <v>158489319246112.38</v>
      </c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</row>
    <row r="378" spans="1:55" s="57" customFormat="1" ht="11.25" x14ac:dyDescent="0.2">
      <c r="A378" s="4" t="s">
        <v>426</v>
      </c>
      <c r="B378" s="74">
        <f t="shared" si="19"/>
        <v>44851.146203703705</v>
      </c>
      <c r="C378" s="79">
        <v>2022</v>
      </c>
      <c r="D378" s="79">
        <v>10</v>
      </c>
      <c r="E378" s="79">
        <v>17</v>
      </c>
      <c r="F378" s="79">
        <v>3</v>
      </c>
      <c r="G378" s="79">
        <v>30</v>
      </c>
      <c r="H378" s="77">
        <v>32.799999999999997</v>
      </c>
      <c r="I378" s="77">
        <v>0.5</v>
      </c>
      <c r="J378" s="86">
        <v>62.65</v>
      </c>
      <c r="K378" s="77">
        <v>3.2</v>
      </c>
      <c r="L378" s="86">
        <v>0.03</v>
      </c>
      <c r="M378" s="86">
        <v>145.77000000000001</v>
      </c>
      <c r="N378" s="77">
        <v>3</v>
      </c>
      <c r="O378" s="86">
        <v>0.06</v>
      </c>
      <c r="P378" s="79">
        <v>6</v>
      </c>
      <c r="Q378" s="83">
        <v>7</v>
      </c>
      <c r="R378" s="59">
        <v>8</v>
      </c>
      <c r="S378" s="18">
        <f t="shared" si="17"/>
        <v>2.2222222222222223</v>
      </c>
      <c r="T378" s="124">
        <v>2.2000000000000002</v>
      </c>
      <c r="U378" s="82">
        <v>6</v>
      </c>
      <c r="V378" s="84" t="s">
        <v>14</v>
      </c>
      <c r="W378" s="82"/>
      <c r="X378" s="60"/>
      <c r="Y378" s="3" t="s">
        <v>34</v>
      </c>
      <c r="Z378" s="88"/>
      <c r="AA378" s="60"/>
      <c r="AB378" s="82">
        <v>2</v>
      </c>
      <c r="AC378" s="88"/>
      <c r="AE378" s="5">
        <f>POWER(10,11.8+1.5*T378)</f>
        <v>1258925411794173.5</v>
      </c>
      <c r="AF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</row>
    <row r="379" spans="1:55" s="57" customFormat="1" ht="11.25" x14ac:dyDescent="0.2">
      <c r="A379" s="4" t="s">
        <v>427</v>
      </c>
      <c r="B379" s="74">
        <f t="shared" si="19"/>
        <v>44851.917905092596</v>
      </c>
      <c r="C379" s="79">
        <v>2022</v>
      </c>
      <c r="D379" s="79">
        <v>10</v>
      </c>
      <c r="E379" s="79">
        <v>17</v>
      </c>
      <c r="F379" s="79">
        <v>22</v>
      </c>
      <c r="G379" s="79">
        <v>1</v>
      </c>
      <c r="H379" s="77">
        <v>47.7</v>
      </c>
      <c r="I379" s="77">
        <v>0.7</v>
      </c>
      <c r="J379" s="86">
        <v>61.89</v>
      </c>
      <c r="K379" s="77">
        <v>3.8</v>
      </c>
      <c r="L379" s="86">
        <v>0.03</v>
      </c>
      <c r="M379" s="86">
        <v>155.19999999999999</v>
      </c>
      <c r="N379" s="77">
        <v>2.8</v>
      </c>
      <c r="O379" s="86">
        <v>0.05</v>
      </c>
      <c r="P379" s="79">
        <v>0</v>
      </c>
      <c r="Q379" s="83">
        <v>4</v>
      </c>
      <c r="R379" s="59">
        <v>7.1</v>
      </c>
      <c r="S379" s="18">
        <f t="shared" si="17"/>
        <v>1.7222222222222219</v>
      </c>
      <c r="T379" s="124">
        <v>1.7</v>
      </c>
      <c r="U379" s="82">
        <v>4</v>
      </c>
      <c r="V379" s="84" t="s">
        <v>14</v>
      </c>
      <c r="W379" s="82"/>
      <c r="X379" s="60"/>
      <c r="Y379" s="3" t="s">
        <v>34</v>
      </c>
      <c r="Z379" s="88"/>
      <c r="AA379" s="60"/>
      <c r="AB379" s="82">
        <v>2</v>
      </c>
      <c r="AC379" s="88"/>
      <c r="AE379" s="5">
        <f>POWER(10,11.8+1.5*T379)</f>
        <v>223872113856835.09</v>
      </c>
      <c r="AF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</row>
    <row r="380" spans="1:55" s="57" customFormat="1" ht="11.25" x14ac:dyDescent="0.2">
      <c r="A380" s="4" t="s">
        <v>428</v>
      </c>
      <c r="B380" s="74">
        <f t="shared" si="19"/>
        <v>44852.112858796296</v>
      </c>
      <c r="C380" s="79">
        <v>2022</v>
      </c>
      <c r="D380" s="79">
        <v>10</v>
      </c>
      <c r="E380" s="94">
        <v>18</v>
      </c>
      <c r="F380" s="94">
        <v>2</v>
      </c>
      <c r="G380" s="94">
        <v>42</v>
      </c>
      <c r="H380" s="95">
        <v>31.3</v>
      </c>
      <c r="I380" s="77">
        <v>0.3</v>
      </c>
      <c r="J380" s="96">
        <v>61.95</v>
      </c>
      <c r="K380" s="77">
        <v>2</v>
      </c>
      <c r="L380" s="86">
        <v>0.02</v>
      </c>
      <c r="M380" s="96">
        <v>150.13999999999999</v>
      </c>
      <c r="N380" s="77">
        <v>1.4</v>
      </c>
      <c r="O380" s="86">
        <v>0.03</v>
      </c>
      <c r="P380" s="79">
        <v>0</v>
      </c>
      <c r="Q380" s="80"/>
      <c r="R380" s="97">
        <v>6.9</v>
      </c>
      <c r="S380" s="18">
        <f t="shared" si="17"/>
        <v>1.6111111111111112</v>
      </c>
      <c r="T380" s="125">
        <v>1.6</v>
      </c>
      <c r="U380" s="84">
        <v>5</v>
      </c>
      <c r="V380" s="84" t="s">
        <v>14</v>
      </c>
      <c r="W380" s="84"/>
      <c r="X380" s="60" t="s">
        <v>36</v>
      </c>
      <c r="Y380" s="3" t="s">
        <v>34</v>
      </c>
      <c r="Z380" s="60" t="s">
        <v>13</v>
      </c>
      <c r="AA380" s="85"/>
      <c r="AB380" s="60"/>
      <c r="AC380" s="83"/>
      <c r="AE380" s="60"/>
      <c r="AF380" s="5">
        <f>POWER(10,11.8+1.5*T380)</f>
        <v>158489319246112.38</v>
      </c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</row>
    <row r="381" spans="1:55" s="57" customFormat="1" ht="11.25" x14ac:dyDescent="0.2">
      <c r="A381" s="4" t="s">
        <v>429</v>
      </c>
      <c r="B381" s="74">
        <f t="shared" si="19"/>
        <v>44854.092800925922</v>
      </c>
      <c r="C381" s="79">
        <v>2022</v>
      </c>
      <c r="D381" s="79">
        <v>10</v>
      </c>
      <c r="E381" s="94">
        <v>20</v>
      </c>
      <c r="F381" s="94">
        <v>2</v>
      </c>
      <c r="G381" s="94">
        <v>13</v>
      </c>
      <c r="H381" s="95">
        <v>38.700000000000003</v>
      </c>
      <c r="I381" s="77">
        <v>2</v>
      </c>
      <c r="J381" s="96">
        <v>61.55</v>
      </c>
      <c r="K381" s="77">
        <v>9.4</v>
      </c>
      <c r="L381" s="86">
        <v>0.08</v>
      </c>
      <c r="M381" s="96">
        <v>147.74</v>
      </c>
      <c r="N381" s="77">
        <v>6.8</v>
      </c>
      <c r="O381" s="86">
        <v>0.13</v>
      </c>
      <c r="P381" s="79">
        <v>0</v>
      </c>
      <c r="Q381" s="80"/>
      <c r="R381" s="97">
        <v>7</v>
      </c>
      <c r="S381" s="18">
        <f t="shared" si="17"/>
        <v>1.6666666666666665</v>
      </c>
      <c r="T381" s="125">
        <v>1.7</v>
      </c>
      <c r="U381" s="84">
        <v>1</v>
      </c>
      <c r="V381" s="84" t="s">
        <v>14</v>
      </c>
      <c r="W381" s="84"/>
      <c r="X381" s="60" t="s">
        <v>9</v>
      </c>
      <c r="Y381" s="3" t="s">
        <v>34</v>
      </c>
      <c r="Z381" s="60" t="s">
        <v>13</v>
      </c>
      <c r="AA381" s="85"/>
      <c r="AB381" s="60"/>
      <c r="AC381" s="83"/>
      <c r="AE381" s="60"/>
      <c r="AF381" s="5">
        <f>POWER(10,11.8+1.5*T381)</f>
        <v>223872113856835.09</v>
      </c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</row>
    <row r="382" spans="1:55" s="57" customFormat="1" ht="11.25" x14ac:dyDescent="0.2">
      <c r="A382" s="4" t="s">
        <v>430</v>
      </c>
      <c r="B382" s="74">
        <f t="shared" si="19"/>
        <v>44854.256736111114</v>
      </c>
      <c r="C382" s="79">
        <v>2022</v>
      </c>
      <c r="D382" s="79">
        <v>10</v>
      </c>
      <c r="E382" s="94">
        <v>20</v>
      </c>
      <c r="F382" s="94">
        <v>6</v>
      </c>
      <c r="G382" s="94">
        <v>9</v>
      </c>
      <c r="H382" s="95">
        <v>42.4</v>
      </c>
      <c r="I382" s="77">
        <v>1</v>
      </c>
      <c r="J382" s="96">
        <v>63.37</v>
      </c>
      <c r="K382" s="77">
        <v>5.4</v>
      </c>
      <c r="L382" s="86">
        <v>0.05</v>
      </c>
      <c r="M382" s="96">
        <v>146.38</v>
      </c>
      <c r="N382" s="77">
        <v>5.3</v>
      </c>
      <c r="O382" s="86">
        <v>0.11</v>
      </c>
      <c r="P382" s="79">
        <v>0</v>
      </c>
      <c r="Q382" s="80"/>
      <c r="R382" s="97">
        <v>7.1</v>
      </c>
      <c r="S382" s="18">
        <f t="shared" si="17"/>
        <v>1.7222222222222219</v>
      </c>
      <c r="T382" s="125">
        <v>1.7</v>
      </c>
      <c r="U382" s="84">
        <v>4</v>
      </c>
      <c r="V382" s="84" t="s">
        <v>14</v>
      </c>
      <c r="W382" s="84"/>
      <c r="X382" s="60" t="s">
        <v>597</v>
      </c>
      <c r="Y382" s="3" t="s">
        <v>34</v>
      </c>
      <c r="Z382" s="60" t="s">
        <v>13</v>
      </c>
      <c r="AA382" s="85"/>
      <c r="AB382" s="60"/>
      <c r="AC382" s="83"/>
      <c r="AE382" s="60"/>
      <c r="AF382" s="5">
        <f>POWER(10,11.8+1.5*T382)</f>
        <v>223872113856835.09</v>
      </c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</row>
    <row r="383" spans="1:55" s="57" customFormat="1" ht="11.25" x14ac:dyDescent="0.2">
      <c r="A383" s="4" t="s">
        <v>431</v>
      </c>
      <c r="B383" s="74">
        <f t="shared" si="19"/>
        <v>44854.275393518517</v>
      </c>
      <c r="C383" s="79">
        <v>2022</v>
      </c>
      <c r="D383" s="79">
        <v>10</v>
      </c>
      <c r="E383" s="94">
        <v>20</v>
      </c>
      <c r="F383" s="94">
        <v>6</v>
      </c>
      <c r="G383" s="94">
        <v>36</v>
      </c>
      <c r="H383" s="95">
        <v>34.299999999999997</v>
      </c>
      <c r="I383" s="77">
        <v>2.6</v>
      </c>
      <c r="J383" s="96">
        <v>63.45</v>
      </c>
      <c r="K383" s="77">
        <v>11.1</v>
      </c>
      <c r="L383" s="86">
        <v>0.1</v>
      </c>
      <c r="M383" s="96">
        <v>147.66</v>
      </c>
      <c r="N383" s="77">
        <v>8.3000000000000007</v>
      </c>
      <c r="O383" s="86">
        <v>0.17</v>
      </c>
      <c r="P383" s="79">
        <v>0</v>
      </c>
      <c r="Q383" s="80"/>
      <c r="R383" s="97">
        <v>7.1</v>
      </c>
      <c r="S383" s="18">
        <f t="shared" si="17"/>
        <v>1.7222222222222219</v>
      </c>
      <c r="T383" s="125">
        <v>1.7</v>
      </c>
      <c r="U383" s="84">
        <v>4</v>
      </c>
      <c r="V383" s="84" t="s">
        <v>14</v>
      </c>
      <c r="W383" s="84"/>
      <c r="X383" s="60" t="s">
        <v>588</v>
      </c>
      <c r="Y383" s="3" t="s">
        <v>34</v>
      </c>
      <c r="Z383" s="60" t="s">
        <v>13</v>
      </c>
      <c r="AA383" s="85"/>
      <c r="AB383" s="60"/>
      <c r="AC383" s="83" t="s">
        <v>569</v>
      </c>
      <c r="AE383" s="60"/>
      <c r="AF383" s="5">
        <f>POWER(10,11.8+1.5*T383)</f>
        <v>223872113856835.09</v>
      </c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</row>
    <row r="384" spans="1:55" s="57" customFormat="1" ht="11.25" x14ac:dyDescent="0.2">
      <c r="A384" s="4" t="s">
        <v>432</v>
      </c>
      <c r="B384" s="74">
        <f t="shared" si="19"/>
        <v>44854.304756944446</v>
      </c>
      <c r="C384" s="79">
        <v>2022</v>
      </c>
      <c r="D384" s="79">
        <v>10</v>
      </c>
      <c r="E384" s="94">
        <v>20</v>
      </c>
      <c r="F384" s="94">
        <v>7</v>
      </c>
      <c r="G384" s="94">
        <v>18</v>
      </c>
      <c r="H384" s="95">
        <v>51.4</v>
      </c>
      <c r="I384" s="77">
        <v>0.5</v>
      </c>
      <c r="J384" s="96">
        <v>61.58</v>
      </c>
      <c r="K384" s="77">
        <v>2.6</v>
      </c>
      <c r="L384" s="86">
        <v>0.02</v>
      </c>
      <c r="M384" s="96">
        <v>148.13</v>
      </c>
      <c r="N384" s="77">
        <v>2.7</v>
      </c>
      <c r="O384" s="86">
        <v>0.05</v>
      </c>
      <c r="P384" s="79">
        <v>0</v>
      </c>
      <c r="Q384" s="80"/>
      <c r="R384" s="97">
        <v>7.5</v>
      </c>
      <c r="S384" s="18">
        <f t="shared" si="17"/>
        <v>1.9444444444444444</v>
      </c>
      <c r="T384" s="125">
        <v>1.9</v>
      </c>
      <c r="U384" s="84">
        <v>5</v>
      </c>
      <c r="V384" s="84" t="s">
        <v>14</v>
      </c>
      <c r="W384" s="84"/>
      <c r="X384" s="60" t="s">
        <v>10</v>
      </c>
      <c r="Y384" s="3" t="s">
        <v>34</v>
      </c>
      <c r="Z384" s="60" t="s">
        <v>13</v>
      </c>
      <c r="AA384" s="85"/>
      <c r="AB384" s="60"/>
      <c r="AC384" s="83"/>
      <c r="AE384" s="60"/>
      <c r="AF384" s="5">
        <f>POWER(10,11.8+1.5*T384)</f>
        <v>446683592150964.06</v>
      </c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</row>
    <row r="385" spans="1:55" s="57" customFormat="1" ht="11.25" x14ac:dyDescent="0.2">
      <c r="A385" s="4" t="s">
        <v>433</v>
      </c>
      <c r="B385" s="74">
        <f t="shared" si="19"/>
        <v>44854.71261574074</v>
      </c>
      <c r="C385" s="79">
        <v>2022</v>
      </c>
      <c r="D385" s="79">
        <v>10</v>
      </c>
      <c r="E385" s="79">
        <v>20</v>
      </c>
      <c r="F385" s="79">
        <v>17</v>
      </c>
      <c r="G385" s="79">
        <v>6</v>
      </c>
      <c r="H385" s="77">
        <v>10.8</v>
      </c>
      <c r="I385" s="77">
        <v>0.8</v>
      </c>
      <c r="J385" s="86">
        <v>61.5</v>
      </c>
      <c r="K385" s="77">
        <v>8</v>
      </c>
      <c r="L385" s="86">
        <v>7.0000000000000007E-2</v>
      </c>
      <c r="M385" s="86">
        <v>157.30000000000001</v>
      </c>
      <c r="N385" s="77">
        <v>2.2000000000000002</v>
      </c>
      <c r="O385" s="86">
        <v>0.04</v>
      </c>
      <c r="P385" s="79">
        <v>33</v>
      </c>
      <c r="Q385" s="83" t="s">
        <v>42</v>
      </c>
      <c r="R385" s="59">
        <v>7.4</v>
      </c>
      <c r="S385" s="18">
        <f t="shared" si="17"/>
        <v>1.8888888888888891</v>
      </c>
      <c r="T385" s="124">
        <v>1.9</v>
      </c>
      <c r="U385" s="82">
        <v>3</v>
      </c>
      <c r="V385" s="84" t="s">
        <v>14</v>
      </c>
      <c r="W385" s="82"/>
      <c r="X385" s="60"/>
      <c r="Y385" s="3" t="s">
        <v>34</v>
      </c>
      <c r="Z385" s="88"/>
      <c r="AA385" s="60"/>
      <c r="AB385" s="82">
        <v>1</v>
      </c>
      <c r="AC385" s="88"/>
      <c r="AE385" s="5">
        <f>POWER(10,11.8+1.5*T385)</f>
        <v>446683592150964.06</v>
      </c>
      <c r="AF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</row>
    <row r="386" spans="1:55" s="57" customFormat="1" ht="11.25" x14ac:dyDescent="0.2">
      <c r="A386" s="4" t="s">
        <v>434</v>
      </c>
      <c r="B386" s="74">
        <f t="shared" si="19"/>
        <v>44854.965370370373</v>
      </c>
      <c r="C386" s="79">
        <v>2022</v>
      </c>
      <c r="D386" s="79">
        <v>10</v>
      </c>
      <c r="E386" s="79">
        <v>20</v>
      </c>
      <c r="F386" s="79">
        <v>23</v>
      </c>
      <c r="G386" s="79">
        <v>10</v>
      </c>
      <c r="H386" s="77">
        <v>8.6</v>
      </c>
      <c r="I386" s="77">
        <v>0.6</v>
      </c>
      <c r="J386" s="86">
        <v>63.33</v>
      </c>
      <c r="K386" s="77">
        <v>3</v>
      </c>
      <c r="L386" s="86">
        <v>0.03</v>
      </c>
      <c r="M386" s="86">
        <v>152.02000000000001</v>
      </c>
      <c r="N386" s="77">
        <v>1.7</v>
      </c>
      <c r="O386" s="86">
        <v>0.03</v>
      </c>
      <c r="P386" s="79">
        <v>10</v>
      </c>
      <c r="Q386" s="83">
        <v>5</v>
      </c>
      <c r="R386" s="59">
        <v>8.5</v>
      </c>
      <c r="S386" s="18">
        <f t="shared" si="17"/>
        <v>2.5</v>
      </c>
      <c r="T386" s="124">
        <v>2.5</v>
      </c>
      <c r="U386" s="82">
        <v>9</v>
      </c>
      <c r="V386" s="20" t="s">
        <v>14</v>
      </c>
      <c r="W386" s="20" t="s">
        <v>43</v>
      </c>
      <c r="X386" s="60"/>
      <c r="Y386" s="3" t="s">
        <v>34</v>
      </c>
      <c r="Z386" s="88"/>
      <c r="AA386" s="60"/>
      <c r="AB386" s="82">
        <v>2</v>
      </c>
      <c r="AC386" s="88"/>
      <c r="AE386" s="5">
        <f>POWER(10,11.8+1.5*T386)</f>
        <v>3548133892335782</v>
      </c>
      <c r="AF386" s="60"/>
      <c r="AH386" s="110">
        <v>2022</v>
      </c>
      <c r="AI386" s="110">
        <v>10</v>
      </c>
      <c r="AJ386" s="110">
        <v>20</v>
      </c>
      <c r="AK386" s="110">
        <v>23</v>
      </c>
      <c r="AL386" s="110">
        <v>10</v>
      </c>
      <c r="AM386" s="111">
        <v>25.1</v>
      </c>
      <c r="AN386" s="111">
        <v>0.7</v>
      </c>
      <c r="AO386" s="112">
        <v>63.08</v>
      </c>
      <c r="AP386" s="112"/>
      <c r="AQ386" s="112"/>
      <c r="AR386" s="112">
        <v>151.94</v>
      </c>
      <c r="AS386" s="112"/>
      <c r="AT386" s="112"/>
      <c r="AU386" s="110">
        <v>5</v>
      </c>
      <c r="AV386" s="113"/>
      <c r="AW386" s="111">
        <v>8.8000000000000007</v>
      </c>
      <c r="AX386" s="111"/>
      <c r="AY386" s="114">
        <v>3</v>
      </c>
      <c r="AZ386" s="18">
        <f>(AW386-4)/1.8</f>
        <v>2.666666666666667</v>
      </c>
      <c r="BA386" s="115">
        <v>3</v>
      </c>
      <c r="BB386" s="141" t="s">
        <v>43</v>
      </c>
      <c r="BC386" s="3" t="s">
        <v>34</v>
      </c>
    </row>
    <row r="387" spans="1:55" s="57" customFormat="1" ht="11.25" x14ac:dyDescent="0.2">
      <c r="A387" s="4" t="s">
        <v>435</v>
      </c>
      <c r="B387" s="74">
        <f t="shared" si="19"/>
        <v>44855.391481481478</v>
      </c>
      <c r="C387" s="79">
        <v>2022</v>
      </c>
      <c r="D387" s="79">
        <v>10</v>
      </c>
      <c r="E387" s="79">
        <v>21</v>
      </c>
      <c r="F387" s="79">
        <v>9</v>
      </c>
      <c r="G387" s="79">
        <v>23</v>
      </c>
      <c r="H387" s="77">
        <v>44</v>
      </c>
      <c r="I387" s="77">
        <v>0.4</v>
      </c>
      <c r="J387" s="86">
        <v>65.72</v>
      </c>
      <c r="K387" s="77">
        <v>6.8</v>
      </c>
      <c r="L387" s="86">
        <v>0.06</v>
      </c>
      <c r="M387" s="86">
        <v>-174.05</v>
      </c>
      <c r="N387" s="77">
        <v>1.8</v>
      </c>
      <c r="O387" s="86">
        <v>0.04</v>
      </c>
      <c r="P387" s="79">
        <v>33</v>
      </c>
      <c r="Q387" s="83" t="s">
        <v>42</v>
      </c>
      <c r="R387" s="59">
        <v>9.3000000000000007</v>
      </c>
      <c r="S387" s="18">
        <f t="shared" si="17"/>
        <v>2.9444444444444446</v>
      </c>
      <c r="T387" s="124">
        <v>2.9</v>
      </c>
      <c r="U387" s="82">
        <v>3</v>
      </c>
      <c r="V387" s="84" t="s">
        <v>14</v>
      </c>
      <c r="W387" s="82"/>
      <c r="X387" s="60"/>
      <c r="Y387" s="3" t="s">
        <v>34</v>
      </c>
      <c r="Z387" s="88"/>
      <c r="AA387" s="60"/>
      <c r="AB387" s="82">
        <v>4</v>
      </c>
      <c r="AC387" s="88"/>
      <c r="AE387" s="5">
        <f>POWER(10,11.8+1.5*T387)</f>
        <v>1.4125375446227572E+16</v>
      </c>
      <c r="AF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</row>
    <row r="388" spans="1:55" s="57" customFormat="1" ht="11.25" x14ac:dyDescent="0.2">
      <c r="A388" s="4" t="s">
        <v>436</v>
      </c>
      <c r="B388" s="74">
        <f t="shared" si="19"/>
        <v>44856.194097222222</v>
      </c>
      <c r="C388" s="79">
        <v>2022</v>
      </c>
      <c r="D388" s="79">
        <v>10</v>
      </c>
      <c r="E388" s="94">
        <v>22</v>
      </c>
      <c r="F388" s="94">
        <v>4</v>
      </c>
      <c r="G388" s="94">
        <v>39</v>
      </c>
      <c r="H388" s="95">
        <v>30.1</v>
      </c>
      <c r="I388" s="77">
        <v>0.4</v>
      </c>
      <c r="J388" s="96">
        <v>61.94</v>
      </c>
      <c r="K388" s="77">
        <v>2.6</v>
      </c>
      <c r="L388" s="86">
        <v>0.02</v>
      </c>
      <c r="M388" s="96">
        <v>150.38</v>
      </c>
      <c r="N388" s="77">
        <v>2.8</v>
      </c>
      <c r="O388" s="86">
        <v>0.05</v>
      </c>
      <c r="P388" s="79">
        <v>0</v>
      </c>
      <c r="Q388" s="80"/>
      <c r="R388" s="97">
        <v>7.4</v>
      </c>
      <c r="S388" s="18">
        <f t="shared" si="17"/>
        <v>1.8888888888888891</v>
      </c>
      <c r="T388" s="125">
        <v>1.9</v>
      </c>
      <c r="U388" s="84">
        <v>5</v>
      </c>
      <c r="V388" s="84" t="s">
        <v>14</v>
      </c>
      <c r="W388" s="84"/>
      <c r="X388" s="60" t="s">
        <v>36</v>
      </c>
      <c r="Y388" s="3" t="s">
        <v>34</v>
      </c>
      <c r="Z388" s="60" t="s">
        <v>13</v>
      </c>
      <c r="AA388" s="85"/>
      <c r="AB388" s="60"/>
      <c r="AC388" s="83"/>
      <c r="AE388" s="60"/>
      <c r="AF388" s="5">
        <f>POWER(10,11.8+1.5*T388)</f>
        <v>446683592150964.06</v>
      </c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</row>
    <row r="389" spans="1:55" s="57" customFormat="1" ht="11.25" x14ac:dyDescent="0.2">
      <c r="A389" s="4" t="s">
        <v>437</v>
      </c>
      <c r="B389" s="74">
        <f t="shared" si="19"/>
        <v>44856.201504629629</v>
      </c>
      <c r="C389" s="79">
        <v>2022</v>
      </c>
      <c r="D389" s="79">
        <v>10</v>
      </c>
      <c r="E389" s="94">
        <v>22</v>
      </c>
      <c r="F389" s="94">
        <v>4</v>
      </c>
      <c r="G389" s="94">
        <v>50</v>
      </c>
      <c r="H389" s="95">
        <v>10</v>
      </c>
      <c r="I389" s="77">
        <v>0.4</v>
      </c>
      <c r="J389" s="96">
        <v>61.93</v>
      </c>
      <c r="K389" s="77">
        <v>2.2000000000000002</v>
      </c>
      <c r="L389" s="86">
        <v>0.02</v>
      </c>
      <c r="M389" s="96">
        <v>150.38</v>
      </c>
      <c r="N389" s="77">
        <v>2.7</v>
      </c>
      <c r="O389" s="86">
        <v>0.05</v>
      </c>
      <c r="P389" s="79">
        <v>0</v>
      </c>
      <c r="Q389" s="80"/>
      <c r="R389" s="97">
        <v>7.7</v>
      </c>
      <c r="S389" s="18">
        <f t="shared" si="17"/>
        <v>2.0555555555555558</v>
      </c>
      <c r="T389" s="125">
        <v>2.1</v>
      </c>
      <c r="U389" s="84">
        <v>5</v>
      </c>
      <c r="V389" s="84" t="s">
        <v>14</v>
      </c>
      <c r="W389" s="84"/>
      <c r="X389" s="60" t="s">
        <v>36</v>
      </c>
      <c r="Y389" s="3" t="s">
        <v>34</v>
      </c>
      <c r="Z389" s="60" t="s">
        <v>13</v>
      </c>
      <c r="AA389" s="85"/>
      <c r="AB389" s="60"/>
      <c r="AC389" s="83"/>
      <c r="AE389" s="60"/>
      <c r="AF389" s="5">
        <f>POWER(10,11.8+1.5*T389)</f>
        <v>891250938133751.25</v>
      </c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</row>
    <row r="390" spans="1:55" s="57" customFormat="1" ht="11.25" x14ac:dyDescent="0.2">
      <c r="A390" s="4" t="s">
        <v>438</v>
      </c>
      <c r="B390" s="74">
        <f t="shared" si="19"/>
        <v>44856.207499999997</v>
      </c>
      <c r="C390" s="79">
        <v>2022</v>
      </c>
      <c r="D390" s="79">
        <v>10</v>
      </c>
      <c r="E390" s="94">
        <v>22</v>
      </c>
      <c r="F390" s="94">
        <v>4</v>
      </c>
      <c r="G390" s="94">
        <v>58</v>
      </c>
      <c r="H390" s="95">
        <v>48.3</v>
      </c>
      <c r="I390" s="77">
        <v>0.6</v>
      </c>
      <c r="J390" s="96">
        <v>61.58</v>
      </c>
      <c r="K390" s="77">
        <v>3.4</v>
      </c>
      <c r="L390" s="86">
        <v>0.03</v>
      </c>
      <c r="M390" s="96">
        <v>148.06</v>
      </c>
      <c r="N390" s="77">
        <v>2.9</v>
      </c>
      <c r="O390" s="86">
        <v>0.05</v>
      </c>
      <c r="P390" s="79">
        <v>0</v>
      </c>
      <c r="Q390" s="80"/>
      <c r="R390" s="97">
        <v>7.3</v>
      </c>
      <c r="S390" s="18">
        <f t="shared" ref="S390:S453" si="21">(R390-4)/1.8</f>
        <v>1.8333333333333333</v>
      </c>
      <c r="T390" s="125">
        <v>1.8</v>
      </c>
      <c r="U390" s="84">
        <v>3</v>
      </c>
      <c r="V390" s="84" t="s">
        <v>14</v>
      </c>
      <c r="W390" s="84"/>
      <c r="X390" s="60" t="s">
        <v>10</v>
      </c>
      <c r="Y390" s="3" t="s">
        <v>34</v>
      </c>
      <c r="Z390" s="60" t="s">
        <v>13</v>
      </c>
      <c r="AA390" s="85"/>
      <c r="AB390" s="60"/>
      <c r="AC390" s="83"/>
      <c r="AE390" s="60"/>
      <c r="AF390" s="5">
        <f>POWER(10,11.8+1.5*T390)</f>
        <v>316227766016839.06</v>
      </c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</row>
    <row r="391" spans="1:55" s="57" customFormat="1" ht="11.25" x14ac:dyDescent="0.2">
      <c r="A391" s="4" t="s">
        <v>439</v>
      </c>
      <c r="B391" s="74">
        <f t="shared" si="19"/>
        <v>44858.227349537039</v>
      </c>
      <c r="C391" s="79">
        <v>2022</v>
      </c>
      <c r="D391" s="79">
        <v>10</v>
      </c>
      <c r="E391" s="79">
        <v>24</v>
      </c>
      <c r="F391" s="79">
        <v>5</v>
      </c>
      <c r="G391" s="79">
        <v>27</v>
      </c>
      <c r="H391" s="77">
        <v>23</v>
      </c>
      <c r="I391" s="77">
        <v>1.2</v>
      </c>
      <c r="J391" s="86">
        <v>59.08</v>
      </c>
      <c r="K391" s="77">
        <v>5.6</v>
      </c>
      <c r="L391" s="86">
        <v>0.05</v>
      </c>
      <c r="M391" s="86">
        <v>151.12</v>
      </c>
      <c r="N391" s="77">
        <v>4.4000000000000004</v>
      </c>
      <c r="O391" s="86">
        <v>0.08</v>
      </c>
      <c r="P391" s="79">
        <v>33</v>
      </c>
      <c r="Q391" s="83" t="s">
        <v>42</v>
      </c>
      <c r="R391" s="59">
        <v>8</v>
      </c>
      <c r="S391" s="18">
        <f t="shared" si="21"/>
        <v>2.2222222222222223</v>
      </c>
      <c r="T391" s="124">
        <v>2.2000000000000002</v>
      </c>
      <c r="U391" s="82">
        <v>6</v>
      </c>
      <c r="V391" s="84" t="s">
        <v>14</v>
      </c>
      <c r="W391" s="82"/>
      <c r="X391" s="60"/>
      <c r="Y391" s="3" t="s">
        <v>34</v>
      </c>
      <c r="Z391" s="88"/>
      <c r="AA391" s="60"/>
      <c r="AB391" s="82">
        <v>1</v>
      </c>
      <c r="AC391" s="88"/>
      <c r="AE391" s="5">
        <f>POWER(10,11.8+1.5*T391)</f>
        <v>1258925411794173.5</v>
      </c>
      <c r="AF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</row>
    <row r="392" spans="1:55" s="57" customFormat="1" ht="11.25" x14ac:dyDescent="0.2">
      <c r="A392" s="4" t="s">
        <v>440</v>
      </c>
      <c r="B392" s="74">
        <f t="shared" si="19"/>
        <v>44859.28025462963</v>
      </c>
      <c r="C392" s="79">
        <v>2022</v>
      </c>
      <c r="D392" s="79">
        <v>10</v>
      </c>
      <c r="E392" s="94">
        <v>25</v>
      </c>
      <c r="F392" s="94">
        <v>6</v>
      </c>
      <c r="G392" s="94">
        <v>43</v>
      </c>
      <c r="H392" s="95">
        <v>34.700000000000003</v>
      </c>
      <c r="I392" s="77">
        <v>0.6</v>
      </c>
      <c r="J392" s="96">
        <v>61.61</v>
      </c>
      <c r="K392" s="77">
        <v>3.2</v>
      </c>
      <c r="L392" s="86">
        <v>0.03</v>
      </c>
      <c r="M392" s="96">
        <v>148.08000000000001</v>
      </c>
      <c r="N392" s="77">
        <v>3.4</v>
      </c>
      <c r="O392" s="86">
        <v>0.06</v>
      </c>
      <c r="P392" s="79">
        <v>0</v>
      </c>
      <c r="Q392" s="80"/>
      <c r="R392" s="97">
        <v>7.5</v>
      </c>
      <c r="S392" s="18">
        <f t="shared" si="21"/>
        <v>1.9444444444444444</v>
      </c>
      <c r="T392" s="125">
        <v>1.9</v>
      </c>
      <c r="U392" s="84">
        <v>6</v>
      </c>
      <c r="V392" s="84" t="s">
        <v>14</v>
      </c>
      <c r="W392" s="84"/>
      <c r="X392" s="60" t="s">
        <v>10</v>
      </c>
      <c r="Y392" s="3" t="s">
        <v>34</v>
      </c>
      <c r="Z392" s="60" t="s">
        <v>13</v>
      </c>
      <c r="AA392" s="85"/>
      <c r="AB392" s="60"/>
      <c r="AC392" s="83"/>
      <c r="AE392" s="60"/>
      <c r="AF392" s="5">
        <f>POWER(10,11.8+1.5*T392)</f>
        <v>446683592150964.06</v>
      </c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</row>
    <row r="393" spans="1:55" s="57" customFormat="1" ht="11.25" x14ac:dyDescent="0.2">
      <c r="A393" s="4" t="s">
        <v>441</v>
      </c>
      <c r="B393" s="74">
        <f t="shared" si="19"/>
        <v>44861.08971064815</v>
      </c>
      <c r="C393" s="79">
        <v>2022</v>
      </c>
      <c r="D393" s="79">
        <v>10</v>
      </c>
      <c r="E393" s="94">
        <v>27</v>
      </c>
      <c r="F393" s="94">
        <v>2</v>
      </c>
      <c r="G393" s="94">
        <v>9</v>
      </c>
      <c r="H393" s="95">
        <v>11.1</v>
      </c>
      <c r="I393" s="77">
        <v>1.7</v>
      </c>
      <c r="J393" s="96">
        <v>61.49</v>
      </c>
      <c r="K393" s="77">
        <v>6.9</v>
      </c>
      <c r="L393" s="86">
        <v>0.06</v>
      </c>
      <c r="M393" s="96">
        <v>147.82</v>
      </c>
      <c r="N393" s="77">
        <v>6.5</v>
      </c>
      <c r="O393" s="86">
        <v>0.12</v>
      </c>
      <c r="P393" s="79">
        <v>0</v>
      </c>
      <c r="Q393" s="80"/>
      <c r="R393" s="97">
        <v>7</v>
      </c>
      <c r="S393" s="18">
        <f t="shared" si="21"/>
        <v>1.6666666666666665</v>
      </c>
      <c r="T393" s="125">
        <v>1.7</v>
      </c>
      <c r="U393" s="84">
        <v>3</v>
      </c>
      <c r="V393" s="84" t="s">
        <v>14</v>
      </c>
      <c r="W393" s="84"/>
      <c r="X393" s="60" t="s">
        <v>9</v>
      </c>
      <c r="Y393" s="3" t="s">
        <v>34</v>
      </c>
      <c r="Z393" s="60" t="s">
        <v>13</v>
      </c>
      <c r="AA393" s="85"/>
      <c r="AB393" s="60"/>
      <c r="AC393" s="83"/>
      <c r="AE393" s="60"/>
      <c r="AF393" s="5">
        <f>POWER(10,11.8+1.5*T393)</f>
        <v>223872113856835.09</v>
      </c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</row>
    <row r="394" spans="1:55" s="57" customFormat="1" ht="11.25" x14ac:dyDescent="0.2">
      <c r="A394" s="4" t="s">
        <v>442</v>
      </c>
      <c r="B394" s="74">
        <f t="shared" si="19"/>
        <v>44861.317835648151</v>
      </c>
      <c r="C394" s="79">
        <v>2022</v>
      </c>
      <c r="D394" s="79">
        <v>10</v>
      </c>
      <c r="E394" s="94">
        <v>27</v>
      </c>
      <c r="F394" s="94">
        <v>7</v>
      </c>
      <c r="G394" s="94">
        <v>37</v>
      </c>
      <c r="H394" s="95">
        <v>41.5</v>
      </c>
      <c r="I394" s="77">
        <v>0.5</v>
      </c>
      <c r="J394" s="96">
        <v>61.57</v>
      </c>
      <c r="K394" s="77">
        <v>2.7</v>
      </c>
      <c r="L394" s="86">
        <v>0.02</v>
      </c>
      <c r="M394" s="96">
        <v>148.01</v>
      </c>
      <c r="N394" s="77">
        <v>3.4</v>
      </c>
      <c r="O394" s="86">
        <v>0.06</v>
      </c>
      <c r="P394" s="79">
        <v>0</v>
      </c>
      <c r="Q394" s="80"/>
      <c r="R394" s="97">
        <v>7.2</v>
      </c>
      <c r="S394" s="18">
        <f t="shared" si="21"/>
        <v>1.7777777777777779</v>
      </c>
      <c r="T394" s="125">
        <v>1.8</v>
      </c>
      <c r="U394" s="84">
        <v>5</v>
      </c>
      <c r="V394" s="84" t="s">
        <v>14</v>
      </c>
      <c r="W394" s="84"/>
      <c r="X394" s="60" t="s">
        <v>10</v>
      </c>
      <c r="Y394" s="3" t="s">
        <v>34</v>
      </c>
      <c r="Z394" s="60" t="s">
        <v>13</v>
      </c>
      <c r="AA394" s="85"/>
      <c r="AB394" s="60"/>
      <c r="AC394" s="83"/>
      <c r="AE394" s="60"/>
      <c r="AF394" s="5">
        <f>POWER(10,11.8+1.5*T394)</f>
        <v>316227766016839.06</v>
      </c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</row>
    <row r="395" spans="1:55" s="57" customFormat="1" ht="11.25" x14ac:dyDescent="0.2">
      <c r="A395" s="4" t="s">
        <v>443</v>
      </c>
      <c r="B395" s="74">
        <f t="shared" si="19"/>
        <v>44862.330972222226</v>
      </c>
      <c r="C395" s="79">
        <v>2022</v>
      </c>
      <c r="D395" s="79">
        <v>10</v>
      </c>
      <c r="E395" s="79">
        <v>28</v>
      </c>
      <c r="F395" s="79">
        <v>7</v>
      </c>
      <c r="G395" s="79">
        <v>56</v>
      </c>
      <c r="H395" s="77">
        <v>36.700000000000003</v>
      </c>
      <c r="I395" s="77">
        <v>0.9</v>
      </c>
      <c r="J395" s="86">
        <v>59.74</v>
      </c>
      <c r="K395" s="77">
        <v>3.6</v>
      </c>
      <c r="L395" s="86">
        <v>0.03</v>
      </c>
      <c r="M395" s="86">
        <v>152.58000000000001</v>
      </c>
      <c r="N395" s="77">
        <v>4.2</v>
      </c>
      <c r="O395" s="86">
        <v>7.0000000000000007E-2</v>
      </c>
      <c r="P395" s="79">
        <v>33</v>
      </c>
      <c r="Q395" s="83" t="s">
        <v>42</v>
      </c>
      <c r="R395" s="59">
        <v>8.3000000000000007</v>
      </c>
      <c r="S395" s="18">
        <f t="shared" si="21"/>
        <v>2.3888888888888893</v>
      </c>
      <c r="T395" s="124">
        <v>2.4</v>
      </c>
      <c r="U395" s="82">
        <v>7</v>
      </c>
      <c r="V395" s="84" t="s">
        <v>14</v>
      </c>
      <c r="W395" s="82"/>
      <c r="X395" s="60"/>
      <c r="Y395" s="3" t="s">
        <v>34</v>
      </c>
      <c r="Z395" s="88"/>
      <c r="AA395" s="60"/>
      <c r="AB395" s="82">
        <v>2</v>
      </c>
      <c r="AC395" s="88"/>
      <c r="AE395" s="5">
        <f>POWER(10,11.8+1.5*T395)</f>
        <v>2511886431509585.5</v>
      </c>
      <c r="AF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</row>
    <row r="396" spans="1:55" s="57" customFormat="1" ht="11.25" x14ac:dyDescent="0.2">
      <c r="A396" s="4" t="s">
        <v>444</v>
      </c>
      <c r="B396" s="74">
        <f t="shared" si="19"/>
        <v>44862.704560185186</v>
      </c>
      <c r="C396" s="79">
        <v>2022</v>
      </c>
      <c r="D396" s="79">
        <v>10</v>
      </c>
      <c r="E396" s="79">
        <v>28</v>
      </c>
      <c r="F396" s="79">
        <v>16</v>
      </c>
      <c r="G396" s="79">
        <v>54</v>
      </c>
      <c r="H396" s="77">
        <v>34.1</v>
      </c>
      <c r="I396" s="77">
        <v>1</v>
      </c>
      <c r="J396" s="86">
        <v>60.25</v>
      </c>
      <c r="K396" s="77">
        <v>3.1</v>
      </c>
      <c r="L396" s="86">
        <v>0.03</v>
      </c>
      <c r="M396" s="86">
        <v>153.37</v>
      </c>
      <c r="N396" s="77">
        <v>5.7</v>
      </c>
      <c r="O396" s="86">
        <v>0.1</v>
      </c>
      <c r="P396" s="79">
        <v>0</v>
      </c>
      <c r="Q396" s="83" t="s">
        <v>42</v>
      </c>
      <c r="R396" s="59">
        <v>7.4</v>
      </c>
      <c r="S396" s="18">
        <f t="shared" si="21"/>
        <v>1.8888888888888891</v>
      </c>
      <c r="T396" s="124">
        <v>1.9</v>
      </c>
      <c r="U396" s="82">
        <v>6</v>
      </c>
      <c r="V396" s="84" t="s">
        <v>14</v>
      </c>
      <c r="W396" s="82"/>
      <c r="X396" s="60"/>
      <c r="Y396" s="3" t="s">
        <v>34</v>
      </c>
      <c r="Z396" s="88"/>
      <c r="AA396" s="60"/>
      <c r="AB396" s="82">
        <v>2</v>
      </c>
      <c r="AC396" s="88"/>
      <c r="AE396" s="5">
        <f>POWER(10,11.8+1.5*T396)</f>
        <v>446683592150964.06</v>
      </c>
      <c r="AF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</row>
    <row r="397" spans="1:55" s="57" customFormat="1" ht="11.25" x14ac:dyDescent="0.2">
      <c r="A397" s="4" t="s">
        <v>445</v>
      </c>
      <c r="B397" s="74">
        <f t="shared" si="19"/>
        <v>44865.22283564815</v>
      </c>
      <c r="C397" s="79">
        <v>2022</v>
      </c>
      <c r="D397" s="79">
        <v>10</v>
      </c>
      <c r="E397" s="94">
        <v>31</v>
      </c>
      <c r="F397" s="94">
        <v>5</v>
      </c>
      <c r="G397" s="94">
        <v>20</v>
      </c>
      <c r="H397" s="95">
        <v>53.4</v>
      </c>
      <c r="I397" s="77">
        <v>1.1000000000000001</v>
      </c>
      <c r="J397" s="96">
        <v>63.39</v>
      </c>
      <c r="K397" s="77">
        <v>5.5</v>
      </c>
      <c r="L397" s="86">
        <v>0.05</v>
      </c>
      <c r="M397" s="96">
        <v>146.68</v>
      </c>
      <c r="N397" s="77">
        <v>6</v>
      </c>
      <c r="O397" s="86">
        <v>0.12</v>
      </c>
      <c r="P397" s="79">
        <v>0</v>
      </c>
      <c r="Q397" s="80"/>
      <c r="R397" s="97">
        <v>7.7</v>
      </c>
      <c r="S397" s="18">
        <f t="shared" si="21"/>
        <v>2.0555555555555558</v>
      </c>
      <c r="T397" s="125">
        <v>2.1</v>
      </c>
      <c r="U397" s="84">
        <v>5</v>
      </c>
      <c r="V397" s="84" t="s">
        <v>14</v>
      </c>
      <c r="W397" s="84"/>
      <c r="X397" s="60" t="s">
        <v>52</v>
      </c>
      <c r="Y397" s="3" t="s">
        <v>34</v>
      </c>
      <c r="Z397" s="60" t="s">
        <v>13</v>
      </c>
      <c r="AA397" s="85"/>
      <c r="AB397" s="60"/>
      <c r="AC397" s="83" t="s">
        <v>522</v>
      </c>
      <c r="AE397" s="60"/>
      <c r="AF397" s="5">
        <f>POWER(10,11.8+1.5*T397)</f>
        <v>891250938133751.25</v>
      </c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</row>
    <row r="398" spans="1:55" s="57" customFormat="1" ht="11.25" x14ac:dyDescent="0.2">
      <c r="A398" s="4" t="s">
        <v>446</v>
      </c>
      <c r="B398" s="74">
        <f t="shared" si="19"/>
        <v>44868.170046296298</v>
      </c>
      <c r="C398" s="79">
        <v>2022</v>
      </c>
      <c r="D398" s="79">
        <v>11</v>
      </c>
      <c r="E398" s="79">
        <v>3</v>
      </c>
      <c r="F398" s="79">
        <v>4</v>
      </c>
      <c r="G398" s="79">
        <v>4</v>
      </c>
      <c r="H398" s="77">
        <v>52</v>
      </c>
      <c r="I398" s="77">
        <v>0.6</v>
      </c>
      <c r="J398" s="86">
        <v>62.93</v>
      </c>
      <c r="K398" s="77">
        <v>3.4</v>
      </c>
      <c r="L398" s="86">
        <v>0.03</v>
      </c>
      <c r="M398" s="86">
        <v>149.68</v>
      </c>
      <c r="N398" s="77">
        <v>2.1</v>
      </c>
      <c r="O398" s="86">
        <v>0.04</v>
      </c>
      <c r="P398" s="79">
        <v>0</v>
      </c>
      <c r="Q398" s="80"/>
      <c r="R398" s="59">
        <v>6.9</v>
      </c>
      <c r="S398" s="18">
        <f t="shared" si="21"/>
        <v>1.6111111111111112</v>
      </c>
      <c r="T398" s="124">
        <v>1.6</v>
      </c>
      <c r="U398" s="84">
        <v>5</v>
      </c>
      <c r="V398" s="84" t="s">
        <v>14</v>
      </c>
      <c r="W398" s="84"/>
      <c r="X398" s="60" t="s">
        <v>590</v>
      </c>
      <c r="Y398" s="3" t="s">
        <v>34</v>
      </c>
      <c r="Z398" s="60" t="s">
        <v>13</v>
      </c>
      <c r="AA398" s="85"/>
      <c r="AB398" s="60"/>
      <c r="AC398" s="83" t="s">
        <v>520</v>
      </c>
      <c r="AE398" s="60"/>
      <c r="AF398" s="5">
        <f>POWER(10,11.8+1.5*T398)</f>
        <v>158489319246112.38</v>
      </c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</row>
    <row r="399" spans="1:55" s="57" customFormat="1" ht="11.25" x14ac:dyDescent="0.2">
      <c r="A399" s="4" t="s">
        <v>447</v>
      </c>
      <c r="B399" s="74">
        <f t="shared" si="19"/>
        <v>44868.950868055559</v>
      </c>
      <c r="C399" s="79">
        <v>2022</v>
      </c>
      <c r="D399" s="79">
        <v>11</v>
      </c>
      <c r="E399" s="79">
        <v>3</v>
      </c>
      <c r="F399" s="79">
        <v>22</v>
      </c>
      <c r="G399" s="79">
        <v>49</v>
      </c>
      <c r="H399" s="77">
        <v>15</v>
      </c>
      <c r="I399" s="77">
        <v>0.5</v>
      </c>
      <c r="J399" s="86">
        <v>59.86</v>
      </c>
      <c r="K399" s="77">
        <v>2.4</v>
      </c>
      <c r="L399" s="86">
        <v>0.02</v>
      </c>
      <c r="M399" s="86">
        <v>150.80000000000001</v>
      </c>
      <c r="N399" s="77">
        <v>2.7</v>
      </c>
      <c r="O399" s="86">
        <v>0.05</v>
      </c>
      <c r="P399" s="79">
        <v>22</v>
      </c>
      <c r="Q399" s="83">
        <v>5</v>
      </c>
      <c r="R399" s="59">
        <v>8.4</v>
      </c>
      <c r="S399" s="18">
        <f t="shared" si="21"/>
        <v>2.4444444444444446</v>
      </c>
      <c r="T399" s="124">
        <v>2.4</v>
      </c>
      <c r="U399" s="82">
        <v>7</v>
      </c>
      <c r="V399" s="84" t="s">
        <v>14</v>
      </c>
      <c r="W399" s="82"/>
      <c r="X399" s="60"/>
      <c r="Y399" s="3" t="s">
        <v>34</v>
      </c>
      <c r="Z399" s="88"/>
      <c r="AA399" s="60"/>
      <c r="AB399" s="82">
        <v>2</v>
      </c>
      <c r="AC399" s="88"/>
      <c r="AE399" s="5">
        <f>POWER(10,11.8+1.5*T399)</f>
        <v>2511886431509585.5</v>
      </c>
      <c r="AF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</row>
    <row r="400" spans="1:55" s="57" customFormat="1" ht="11.25" x14ac:dyDescent="0.2">
      <c r="A400" s="4" t="s">
        <v>448</v>
      </c>
      <c r="B400" s="74">
        <f t="shared" si="19"/>
        <v>44870.140706018516</v>
      </c>
      <c r="C400" s="79">
        <v>2022</v>
      </c>
      <c r="D400" s="79">
        <v>11</v>
      </c>
      <c r="E400" s="79">
        <v>5</v>
      </c>
      <c r="F400" s="79">
        <v>3</v>
      </c>
      <c r="G400" s="79">
        <v>22</v>
      </c>
      <c r="H400" s="77">
        <v>37.6</v>
      </c>
      <c r="I400" s="77">
        <v>1.4</v>
      </c>
      <c r="J400" s="86">
        <v>59.59</v>
      </c>
      <c r="K400" s="77">
        <v>5.5</v>
      </c>
      <c r="L400" s="86">
        <v>0.05</v>
      </c>
      <c r="M400" s="86">
        <v>147.02000000000001</v>
      </c>
      <c r="N400" s="77">
        <v>6.5</v>
      </c>
      <c r="O400" s="86">
        <v>0.12</v>
      </c>
      <c r="P400" s="79">
        <v>15</v>
      </c>
      <c r="Q400" s="83">
        <v>15</v>
      </c>
      <c r="R400" s="59">
        <v>8.5</v>
      </c>
      <c r="S400" s="18">
        <f t="shared" si="21"/>
        <v>2.5</v>
      </c>
      <c r="T400" s="124">
        <v>2.5</v>
      </c>
      <c r="U400" s="82">
        <v>7</v>
      </c>
      <c r="V400" s="84" t="s">
        <v>14</v>
      </c>
      <c r="W400" s="82"/>
      <c r="X400" s="60"/>
      <c r="Y400" s="3" t="s">
        <v>34</v>
      </c>
      <c r="Z400" s="88"/>
      <c r="AA400" s="60"/>
      <c r="AB400" s="82">
        <v>2</v>
      </c>
      <c r="AC400" s="88"/>
      <c r="AE400" s="5">
        <f>POWER(10,11.8+1.5*T400)</f>
        <v>3548133892335782</v>
      </c>
      <c r="AF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</row>
    <row r="401" spans="1:55" s="57" customFormat="1" ht="11.25" x14ac:dyDescent="0.2">
      <c r="A401" s="4" t="s">
        <v>449</v>
      </c>
      <c r="B401" s="74">
        <f t="shared" si="19"/>
        <v>44870.188645833332</v>
      </c>
      <c r="C401" s="79">
        <v>2022</v>
      </c>
      <c r="D401" s="79">
        <v>11</v>
      </c>
      <c r="E401" s="79">
        <v>5</v>
      </c>
      <c r="F401" s="79">
        <v>4</v>
      </c>
      <c r="G401" s="79">
        <v>31</v>
      </c>
      <c r="H401" s="77">
        <v>39.1</v>
      </c>
      <c r="I401" s="77">
        <v>3.9</v>
      </c>
      <c r="J401" s="86">
        <v>66.84</v>
      </c>
      <c r="K401" s="77">
        <v>12.8</v>
      </c>
      <c r="L401" s="86">
        <v>0.12</v>
      </c>
      <c r="M401" s="86">
        <v>-169.79</v>
      </c>
      <c r="N401" s="77">
        <v>16.2</v>
      </c>
      <c r="O401" s="86">
        <v>0.37</v>
      </c>
      <c r="P401" s="79">
        <v>0</v>
      </c>
      <c r="Q401" s="83" t="s">
        <v>42</v>
      </c>
      <c r="R401" s="59">
        <v>10.1</v>
      </c>
      <c r="S401" s="18">
        <f t="shared" si="21"/>
        <v>3.3888888888888884</v>
      </c>
      <c r="T401" s="124">
        <v>3.4</v>
      </c>
      <c r="U401" s="82">
        <v>3</v>
      </c>
      <c r="V401" s="84" t="s">
        <v>14</v>
      </c>
      <c r="W401" s="82"/>
      <c r="X401" s="60"/>
      <c r="Y401" s="3" t="s">
        <v>34</v>
      </c>
      <c r="Z401" s="88"/>
      <c r="AA401" s="60"/>
      <c r="AB401" s="82">
        <v>5</v>
      </c>
      <c r="AC401" s="88"/>
      <c r="AE401" s="5">
        <f>POWER(10,11.8+1.5*T401)</f>
        <v>7.9432823472428304E+16</v>
      </c>
      <c r="AF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</row>
    <row r="402" spans="1:55" s="57" customFormat="1" ht="11.25" x14ac:dyDescent="0.2">
      <c r="A402" s="4" t="s">
        <v>450</v>
      </c>
      <c r="B402" s="74">
        <f t="shared" si="19"/>
        <v>44870.936851851853</v>
      </c>
      <c r="C402" s="79">
        <v>2022</v>
      </c>
      <c r="D402" s="79">
        <v>11</v>
      </c>
      <c r="E402" s="79">
        <v>5</v>
      </c>
      <c r="F402" s="79">
        <v>22</v>
      </c>
      <c r="G402" s="79">
        <v>29</v>
      </c>
      <c r="H402" s="77">
        <v>4.5999999999999996</v>
      </c>
      <c r="I402" s="77">
        <v>0.5</v>
      </c>
      <c r="J402" s="86">
        <v>60.96</v>
      </c>
      <c r="K402" s="77">
        <v>3.1</v>
      </c>
      <c r="L402" s="86">
        <v>0.03</v>
      </c>
      <c r="M402" s="86">
        <v>156.38999999999999</v>
      </c>
      <c r="N402" s="77">
        <v>1.9</v>
      </c>
      <c r="O402" s="86">
        <v>0.04</v>
      </c>
      <c r="P402" s="79">
        <v>33</v>
      </c>
      <c r="Q402" s="83" t="s">
        <v>42</v>
      </c>
      <c r="R402" s="59">
        <v>8.4</v>
      </c>
      <c r="S402" s="18">
        <f t="shared" si="21"/>
        <v>2.4444444444444446</v>
      </c>
      <c r="T402" s="124">
        <v>2.4</v>
      </c>
      <c r="U402" s="82">
        <v>6</v>
      </c>
      <c r="V402" s="84" t="s">
        <v>14</v>
      </c>
      <c r="W402" s="82"/>
      <c r="X402" s="60"/>
      <c r="Y402" s="3" t="s">
        <v>34</v>
      </c>
      <c r="Z402" s="88"/>
      <c r="AA402" s="60"/>
      <c r="AB402" s="82">
        <v>1</v>
      </c>
      <c r="AC402" s="88"/>
      <c r="AE402" s="5">
        <f>POWER(10,11.8+1.5*T402)</f>
        <v>2511886431509585.5</v>
      </c>
      <c r="AF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</row>
    <row r="403" spans="1:55" s="57" customFormat="1" ht="11.25" x14ac:dyDescent="0.2">
      <c r="A403" s="4" t="s">
        <v>451</v>
      </c>
      <c r="B403" s="74">
        <f t="shared" si="19"/>
        <v>44871.074907407405</v>
      </c>
      <c r="C403" s="79">
        <v>2022</v>
      </c>
      <c r="D403" s="79">
        <v>11</v>
      </c>
      <c r="E403" s="79">
        <v>6</v>
      </c>
      <c r="F403" s="79">
        <v>1</v>
      </c>
      <c r="G403" s="79">
        <v>47</v>
      </c>
      <c r="H403" s="77">
        <v>52.8</v>
      </c>
      <c r="I403" s="77">
        <v>0.7</v>
      </c>
      <c r="J403" s="86">
        <v>62.44</v>
      </c>
      <c r="K403" s="77">
        <v>2.6</v>
      </c>
      <c r="L403" s="86">
        <v>0.02</v>
      </c>
      <c r="M403" s="86">
        <v>148.02000000000001</v>
      </c>
      <c r="N403" s="77">
        <v>4</v>
      </c>
      <c r="O403" s="86">
        <v>0.08</v>
      </c>
      <c r="P403" s="79">
        <v>0</v>
      </c>
      <c r="Q403" s="80"/>
      <c r="R403" s="59">
        <v>6.9</v>
      </c>
      <c r="S403" s="18">
        <f t="shared" si="21"/>
        <v>1.6111111111111112</v>
      </c>
      <c r="T403" s="124">
        <v>1.6</v>
      </c>
      <c r="U403" s="84">
        <v>5</v>
      </c>
      <c r="V403" s="84" t="s">
        <v>14</v>
      </c>
      <c r="W403" s="84"/>
      <c r="X403" s="60" t="s">
        <v>586</v>
      </c>
      <c r="Y403" s="3" t="s">
        <v>34</v>
      </c>
      <c r="Z403" s="60" t="s">
        <v>13</v>
      </c>
      <c r="AA403" s="85"/>
      <c r="AB403" s="60"/>
      <c r="AC403" s="83" t="s">
        <v>553</v>
      </c>
      <c r="AE403" s="60"/>
      <c r="AF403" s="5">
        <f>POWER(10,11.8+1.5*T403)</f>
        <v>158489319246112.38</v>
      </c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</row>
    <row r="404" spans="1:55" s="57" customFormat="1" ht="11.25" x14ac:dyDescent="0.2">
      <c r="A404" s="4" t="s">
        <v>452</v>
      </c>
      <c r="B404" s="74">
        <f t="shared" si="19"/>
        <v>44872.229432870372</v>
      </c>
      <c r="C404" s="79">
        <v>2022</v>
      </c>
      <c r="D404" s="79">
        <v>11</v>
      </c>
      <c r="E404" s="79">
        <v>7</v>
      </c>
      <c r="F404" s="79">
        <v>5</v>
      </c>
      <c r="G404" s="79">
        <v>30</v>
      </c>
      <c r="H404" s="77">
        <v>23.9</v>
      </c>
      <c r="I404" s="77">
        <v>0.6</v>
      </c>
      <c r="J404" s="86">
        <v>62.87</v>
      </c>
      <c r="K404" s="77">
        <v>3.5</v>
      </c>
      <c r="L404" s="86">
        <v>0.03</v>
      </c>
      <c r="M404" s="86">
        <v>149.69</v>
      </c>
      <c r="N404" s="77">
        <v>2.2000000000000002</v>
      </c>
      <c r="O404" s="86">
        <v>0.04</v>
      </c>
      <c r="P404" s="79">
        <v>0</v>
      </c>
      <c r="Q404" s="80"/>
      <c r="R404" s="59">
        <v>7.2</v>
      </c>
      <c r="S404" s="18">
        <f t="shared" si="21"/>
        <v>1.7777777777777779</v>
      </c>
      <c r="T404" s="124">
        <v>1.8</v>
      </c>
      <c r="U404" s="84">
        <v>5</v>
      </c>
      <c r="V404" s="84" t="s">
        <v>14</v>
      </c>
      <c r="W404" s="84"/>
      <c r="X404" s="60" t="s">
        <v>590</v>
      </c>
      <c r="Y404" s="3" t="s">
        <v>34</v>
      </c>
      <c r="Z404" s="60" t="s">
        <v>13</v>
      </c>
      <c r="AA404" s="85"/>
      <c r="AB404" s="60"/>
      <c r="AC404" s="83" t="s">
        <v>570</v>
      </c>
      <c r="AE404" s="60"/>
      <c r="AF404" s="5">
        <f>POWER(10,11.8+1.5*T404)</f>
        <v>316227766016839.06</v>
      </c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</row>
    <row r="405" spans="1:55" s="57" customFormat="1" ht="11.25" x14ac:dyDescent="0.2">
      <c r="A405" s="4" t="s">
        <v>453</v>
      </c>
      <c r="B405" s="74">
        <f t="shared" si="19"/>
        <v>44873.324537037035</v>
      </c>
      <c r="C405" s="79">
        <v>2022</v>
      </c>
      <c r="D405" s="79">
        <v>11</v>
      </c>
      <c r="E405" s="79">
        <v>8</v>
      </c>
      <c r="F405" s="79">
        <v>7</v>
      </c>
      <c r="G405" s="79">
        <v>47</v>
      </c>
      <c r="H405" s="77">
        <v>20.6</v>
      </c>
      <c r="I405" s="77">
        <v>1.6</v>
      </c>
      <c r="J405" s="86">
        <v>63.38</v>
      </c>
      <c r="K405" s="77">
        <v>6.9</v>
      </c>
      <c r="L405" s="86">
        <v>0.06</v>
      </c>
      <c r="M405" s="86">
        <v>146.76</v>
      </c>
      <c r="N405" s="77">
        <v>8.1999999999999993</v>
      </c>
      <c r="O405" s="86">
        <v>0.16</v>
      </c>
      <c r="P405" s="79">
        <v>0</v>
      </c>
      <c r="Q405" s="80"/>
      <c r="R405" s="59">
        <v>7.4</v>
      </c>
      <c r="S405" s="18">
        <f t="shared" si="21"/>
        <v>1.8888888888888891</v>
      </c>
      <c r="T405" s="124">
        <v>1.9</v>
      </c>
      <c r="U405" s="84">
        <v>5</v>
      </c>
      <c r="V405" s="84" t="s">
        <v>14</v>
      </c>
      <c r="W405" s="84"/>
      <c r="X405" s="60" t="s">
        <v>597</v>
      </c>
      <c r="Y405" s="3" t="s">
        <v>34</v>
      </c>
      <c r="Z405" s="60" t="s">
        <v>13</v>
      </c>
      <c r="AA405" s="85"/>
      <c r="AB405" s="60"/>
      <c r="AC405" s="83"/>
      <c r="AE405" s="60"/>
      <c r="AF405" s="5">
        <f>POWER(10,11.8+1.5*T405)</f>
        <v>446683592150964.06</v>
      </c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</row>
    <row r="406" spans="1:55" s="57" customFormat="1" ht="11.25" x14ac:dyDescent="0.2">
      <c r="A406" s="4" t="s">
        <v>454</v>
      </c>
      <c r="B406" s="74">
        <f t="shared" ref="B406:B467" si="22">DATE(C406,D406,E406)+TIME(F406,G406,H406)</f>
        <v>44873.634502314817</v>
      </c>
      <c r="C406" s="79">
        <v>2022</v>
      </c>
      <c r="D406" s="79">
        <v>11</v>
      </c>
      <c r="E406" s="79">
        <v>8</v>
      </c>
      <c r="F406" s="79">
        <v>15</v>
      </c>
      <c r="G406" s="79">
        <v>13</v>
      </c>
      <c r="H406" s="77">
        <v>41.8</v>
      </c>
      <c r="I406" s="77">
        <v>0.5</v>
      </c>
      <c r="J406" s="86">
        <v>62.79</v>
      </c>
      <c r="K406" s="77">
        <v>3.2</v>
      </c>
      <c r="L406" s="86">
        <v>0.03</v>
      </c>
      <c r="M406" s="86">
        <v>154.97</v>
      </c>
      <c r="N406" s="77">
        <v>1.8</v>
      </c>
      <c r="O406" s="86">
        <v>0.04</v>
      </c>
      <c r="P406" s="79">
        <v>33</v>
      </c>
      <c r="Q406" s="83" t="s">
        <v>42</v>
      </c>
      <c r="R406" s="59">
        <v>9.1999999999999993</v>
      </c>
      <c r="S406" s="18">
        <f t="shared" si="21"/>
        <v>2.8888888888888884</v>
      </c>
      <c r="T406" s="124">
        <v>2.9</v>
      </c>
      <c r="U406" s="82">
        <v>9</v>
      </c>
      <c r="V406" s="84" t="s">
        <v>14</v>
      </c>
      <c r="W406" s="82"/>
      <c r="X406" s="60"/>
      <c r="Y406" s="3" t="s">
        <v>34</v>
      </c>
      <c r="Z406" s="88"/>
      <c r="AA406" s="60"/>
      <c r="AB406" s="82">
        <v>2</v>
      </c>
      <c r="AC406" s="88"/>
      <c r="AE406" s="5">
        <f>POWER(10,11.8+1.5*T406)</f>
        <v>1.4125375446227572E+16</v>
      </c>
      <c r="AF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</row>
    <row r="407" spans="1:55" s="57" customFormat="1" ht="11.25" x14ac:dyDescent="0.2">
      <c r="A407" s="4" t="s">
        <v>455</v>
      </c>
      <c r="B407" s="74">
        <f t="shared" si="22"/>
        <v>44876.120740740742</v>
      </c>
      <c r="C407" s="79">
        <v>2022</v>
      </c>
      <c r="D407" s="79">
        <v>11</v>
      </c>
      <c r="E407" s="79">
        <v>11</v>
      </c>
      <c r="F407" s="79">
        <v>2</v>
      </c>
      <c r="G407" s="79">
        <v>53</v>
      </c>
      <c r="H407" s="77">
        <v>52.4</v>
      </c>
      <c r="I407" s="77">
        <v>0.4</v>
      </c>
      <c r="J407" s="86">
        <v>62.39</v>
      </c>
      <c r="K407" s="77">
        <v>1.1000000000000001</v>
      </c>
      <c r="L407" s="86">
        <v>0.01</v>
      </c>
      <c r="M407" s="86">
        <v>147.80000000000001</v>
      </c>
      <c r="N407" s="77">
        <v>1.9</v>
      </c>
      <c r="O407" s="86">
        <v>0.04</v>
      </c>
      <c r="P407" s="79">
        <v>0</v>
      </c>
      <c r="Q407" s="80"/>
      <c r="R407" s="59">
        <v>6.9</v>
      </c>
      <c r="S407" s="18">
        <f t="shared" si="21"/>
        <v>1.6111111111111112</v>
      </c>
      <c r="T407" s="124">
        <v>1.6</v>
      </c>
      <c r="U407" s="84">
        <v>5</v>
      </c>
      <c r="V407" s="84" t="s">
        <v>14</v>
      </c>
      <c r="W407" s="84"/>
      <c r="X407" s="60" t="s">
        <v>586</v>
      </c>
      <c r="Y407" s="3" t="s">
        <v>34</v>
      </c>
      <c r="Z407" s="60" t="s">
        <v>13</v>
      </c>
      <c r="AA407" s="85"/>
      <c r="AB407" s="60"/>
      <c r="AC407" s="83" t="s">
        <v>571</v>
      </c>
      <c r="AE407" s="60"/>
      <c r="AF407" s="5">
        <f>POWER(10,11.8+1.5*T407)</f>
        <v>158489319246112.38</v>
      </c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</row>
    <row r="408" spans="1:55" s="57" customFormat="1" ht="11.25" x14ac:dyDescent="0.2">
      <c r="A408" s="4" t="s">
        <v>456</v>
      </c>
      <c r="B408" s="74">
        <f t="shared" si="22"/>
        <v>44877.079502314817</v>
      </c>
      <c r="C408" s="79">
        <v>2022</v>
      </c>
      <c r="D408" s="79">
        <v>11</v>
      </c>
      <c r="E408" s="79">
        <v>12</v>
      </c>
      <c r="F408" s="79">
        <v>1</v>
      </c>
      <c r="G408" s="79">
        <v>54</v>
      </c>
      <c r="H408" s="77">
        <v>29.8</v>
      </c>
      <c r="I408" s="77">
        <v>0.3</v>
      </c>
      <c r="J408" s="86">
        <v>61.97</v>
      </c>
      <c r="K408" s="77">
        <v>1.9</v>
      </c>
      <c r="L408" s="86">
        <v>0.02</v>
      </c>
      <c r="M408" s="86">
        <v>154.08000000000001</v>
      </c>
      <c r="N408" s="77">
        <v>1.7</v>
      </c>
      <c r="O408" s="86">
        <v>0.03</v>
      </c>
      <c r="P408" s="79">
        <v>33</v>
      </c>
      <c r="Q408" s="83" t="s">
        <v>42</v>
      </c>
      <c r="R408" s="59">
        <v>8.4</v>
      </c>
      <c r="S408" s="18">
        <f t="shared" si="21"/>
        <v>2.4444444444444446</v>
      </c>
      <c r="T408" s="124">
        <v>2.4</v>
      </c>
      <c r="U408" s="82">
        <v>9</v>
      </c>
      <c r="V408" s="84" t="s">
        <v>14</v>
      </c>
      <c r="W408" s="82"/>
      <c r="X408" s="60"/>
      <c r="Y408" s="3" t="s">
        <v>34</v>
      </c>
      <c r="Z408" s="88"/>
      <c r="AA408" s="60"/>
      <c r="AB408" s="82">
        <v>2</v>
      </c>
      <c r="AC408" s="88"/>
      <c r="AE408" s="5">
        <f>POWER(10,11.8+1.5*T408)</f>
        <v>2511886431509585.5</v>
      </c>
      <c r="AF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</row>
    <row r="409" spans="1:55" s="57" customFormat="1" ht="11.25" x14ac:dyDescent="0.2">
      <c r="A409" s="4" t="s">
        <v>457</v>
      </c>
      <c r="B409" s="74">
        <f t="shared" si="22"/>
        <v>44877.089942129627</v>
      </c>
      <c r="C409" s="79">
        <v>2022</v>
      </c>
      <c r="D409" s="79">
        <v>11</v>
      </c>
      <c r="E409" s="79">
        <v>12</v>
      </c>
      <c r="F409" s="79">
        <v>2</v>
      </c>
      <c r="G409" s="79">
        <v>9</v>
      </c>
      <c r="H409" s="77">
        <v>31.3</v>
      </c>
      <c r="I409" s="77">
        <v>1</v>
      </c>
      <c r="J409" s="86">
        <v>61.57</v>
      </c>
      <c r="K409" s="77">
        <v>3.8</v>
      </c>
      <c r="L409" s="86">
        <v>0.03</v>
      </c>
      <c r="M409" s="86">
        <v>147.78</v>
      </c>
      <c r="N409" s="77">
        <v>3.5</v>
      </c>
      <c r="O409" s="86">
        <v>7.0000000000000007E-2</v>
      </c>
      <c r="P409" s="79">
        <v>0</v>
      </c>
      <c r="Q409" s="80"/>
      <c r="R409" s="59">
        <v>6.9</v>
      </c>
      <c r="S409" s="18">
        <f t="shared" si="21"/>
        <v>1.6111111111111112</v>
      </c>
      <c r="T409" s="124">
        <v>1.6</v>
      </c>
      <c r="U409" s="84">
        <v>3</v>
      </c>
      <c r="V409" s="84" t="s">
        <v>14</v>
      </c>
      <c r="W409" s="84"/>
      <c r="X409" s="60" t="s">
        <v>9</v>
      </c>
      <c r="Y409" s="3" t="s">
        <v>34</v>
      </c>
      <c r="Z409" s="60" t="s">
        <v>13</v>
      </c>
      <c r="AA409" s="85"/>
      <c r="AB409" s="60"/>
      <c r="AC409" s="83"/>
      <c r="AE409" s="60"/>
      <c r="AF409" s="5">
        <f>POWER(10,11.8+1.5*T409)</f>
        <v>158489319246112.38</v>
      </c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</row>
    <row r="410" spans="1:55" s="57" customFormat="1" ht="11.25" x14ac:dyDescent="0.2">
      <c r="A410" s="4" t="s">
        <v>458</v>
      </c>
      <c r="B410" s="74">
        <f t="shared" si="22"/>
        <v>44877.090462962966</v>
      </c>
      <c r="C410" s="79">
        <v>2022</v>
      </c>
      <c r="D410" s="79">
        <v>11</v>
      </c>
      <c r="E410" s="79">
        <v>12</v>
      </c>
      <c r="F410" s="79">
        <v>2</v>
      </c>
      <c r="G410" s="79">
        <v>10</v>
      </c>
      <c r="H410" s="77">
        <v>16.3</v>
      </c>
      <c r="I410" s="77">
        <v>1.1000000000000001</v>
      </c>
      <c r="J410" s="86">
        <v>61.6</v>
      </c>
      <c r="K410" s="77">
        <v>4.0999999999999996</v>
      </c>
      <c r="L410" s="86">
        <v>0.04</v>
      </c>
      <c r="M410" s="86">
        <v>147.76</v>
      </c>
      <c r="N410" s="77">
        <v>3.8</v>
      </c>
      <c r="O410" s="86">
        <v>7.0000000000000007E-2</v>
      </c>
      <c r="P410" s="79">
        <v>0</v>
      </c>
      <c r="Q410" s="80"/>
      <c r="R410" s="59">
        <v>7</v>
      </c>
      <c r="S410" s="18">
        <f t="shared" si="21"/>
        <v>1.6666666666666665</v>
      </c>
      <c r="T410" s="124">
        <v>1.7</v>
      </c>
      <c r="U410" s="84">
        <v>4</v>
      </c>
      <c r="V410" s="84" t="s">
        <v>14</v>
      </c>
      <c r="W410" s="84"/>
      <c r="X410" s="60" t="s">
        <v>9</v>
      </c>
      <c r="Y410" s="3" t="s">
        <v>34</v>
      </c>
      <c r="Z410" s="60" t="s">
        <v>13</v>
      </c>
      <c r="AA410" s="85"/>
      <c r="AB410" s="60"/>
      <c r="AC410" s="83"/>
      <c r="AE410" s="60"/>
      <c r="AF410" s="5">
        <f>POWER(10,11.8+1.5*T410)</f>
        <v>223872113856835.09</v>
      </c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</row>
    <row r="411" spans="1:55" s="57" customFormat="1" ht="11.25" x14ac:dyDescent="0.2">
      <c r="A411" s="4" t="s">
        <v>459</v>
      </c>
      <c r="B411" s="74">
        <f t="shared" si="22"/>
        <v>44877.090925925928</v>
      </c>
      <c r="C411" s="79">
        <v>2022</v>
      </c>
      <c r="D411" s="79">
        <v>11</v>
      </c>
      <c r="E411" s="79">
        <v>12</v>
      </c>
      <c r="F411" s="79">
        <v>2</v>
      </c>
      <c r="G411" s="79">
        <v>10</v>
      </c>
      <c r="H411" s="77">
        <v>56</v>
      </c>
      <c r="I411" s="77">
        <v>1.9</v>
      </c>
      <c r="J411" s="86">
        <v>61.69</v>
      </c>
      <c r="K411" s="77">
        <v>6.9</v>
      </c>
      <c r="L411" s="86">
        <v>0.06</v>
      </c>
      <c r="M411" s="86">
        <v>147.76</v>
      </c>
      <c r="N411" s="77">
        <v>8.3000000000000007</v>
      </c>
      <c r="O411" s="86">
        <v>0.16</v>
      </c>
      <c r="P411" s="79">
        <v>0</v>
      </c>
      <c r="Q411" s="80"/>
      <c r="R411" s="59">
        <v>7</v>
      </c>
      <c r="S411" s="18">
        <f t="shared" si="21"/>
        <v>1.6666666666666665</v>
      </c>
      <c r="T411" s="124">
        <v>1.7</v>
      </c>
      <c r="U411" s="84">
        <v>3</v>
      </c>
      <c r="V411" s="84" t="s">
        <v>14</v>
      </c>
      <c r="W411" s="84"/>
      <c r="X411" s="60" t="s">
        <v>9</v>
      </c>
      <c r="Y411" s="3" t="s">
        <v>34</v>
      </c>
      <c r="Z411" s="60" t="s">
        <v>13</v>
      </c>
      <c r="AA411" s="85"/>
      <c r="AB411" s="60"/>
      <c r="AC411" s="83"/>
      <c r="AE411" s="60"/>
      <c r="AF411" s="5">
        <f>POWER(10,11.8+1.5*T411)</f>
        <v>223872113856835.09</v>
      </c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</row>
    <row r="412" spans="1:55" s="57" customFormat="1" ht="11.25" x14ac:dyDescent="0.2">
      <c r="A412" s="4" t="s">
        <v>460</v>
      </c>
      <c r="B412" s="74">
        <f t="shared" si="22"/>
        <v>44877.567152777781</v>
      </c>
      <c r="C412" s="79">
        <v>2022</v>
      </c>
      <c r="D412" s="79">
        <v>11</v>
      </c>
      <c r="E412" s="79">
        <v>12</v>
      </c>
      <c r="F412" s="79">
        <v>13</v>
      </c>
      <c r="G412" s="79">
        <v>36</v>
      </c>
      <c r="H412" s="77">
        <v>42.6</v>
      </c>
      <c r="I412" s="77">
        <v>0.2</v>
      </c>
      <c r="J412" s="86">
        <v>63.21</v>
      </c>
      <c r="K412" s="77">
        <v>1.7</v>
      </c>
      <c r="L412" s="86">
        <v>0.02</v>
      </c>
      <c r="M412" s="86">
        <v>150.74</v>
      </c>
      <c r="N412" s="77">
        <v>0.6</v>
      </c>
      <c r="O412" s="86">
        <v>0.01</v>
      </c>
      <c r="P412" s="79">
        <v>0</v>
      </c>
      <c r="Q412" s="83" t="s">
        <v>42</v>
      </c>
      <c r="R412" s="59">
        <v>6.6</v>
      </c>
      <c r="S412" s="18">
        <f t="shared" si="21"/>
        <v>1.4444444444444442</v>
      </c>
      <c r="T412" s="124">
        <v>1.4</v>
      </c>
      <c r="U412" s="82">
        <v>3</v>
      </c>
      <c r="V412" s="84" t="s">
        <v>14</v>
      </c>
      <c r="W412" s="82"/>
      <c r="X412" s="60"/>
      <c r="Y412" s="3" t="s">
        <v>34</v>
      </c>
      <c r="Z412" s="88"/>
      <c r="AA412" s="60"/>
      <c r="AB412" s="82">
        <v>2</v>
      </c>
      <c r="AC412" s="88"/>
      <c r="AE412" s="5">
        <f>POWER(10,11.8+1.5*T412)</f>
        <v>79432823472428.328</v>
      </c>
      <c r="AF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</row>
    <row r="413" spans="1:55" s="57" customFormat="1" ht="11.25" x14ac:dyDescent="0.2">
      <c r="A413" s="4" t="s">
        <v>461</v>
      </c>
      <c r="B413" s="74">
        <f t="shared" si="22"/>
        <v>44878.099259259259</v>
      </c>
      <c r="C413" s="79">
        <v>2022</v>
      </c>
      <c r="D413" s="79">
        <v>11</v>
      </c>
      <c r="E413" s="79">
        <v>13</v>
      </c>
      <c r="F413" s="79">
        <v>2</v>
      </c>
      <c r="G413" s="79">
        <v>22</v>
      </c>
      <c r="H413" s="77">
        <v>56.5</v>
      </c>
      <c r="I413" s="77">
        <v>1</v>
      </c>
      <c r="J413" s="86">
        <v>63.43</v>
      </c>
      <c r="K413" s="77">
        <v>4</v>
      </c>
      <c r="L413" s="86">
        <v>0.04</v>
      </c>
      <c r="M413" s="86">
        <v>147.04</v>
      </c>
      <c r="N413" s="77">
        <v>4.9000000000000004</v>
      </c>
      <c r="O413" s="86">
        <v>0.1</v>
      </c>
      <c r="P413" s="79">
        <v>0</v>
      </c>
      <c r="Q413" s="80"/>
      <c r="R413" s="59">
        <v>6.9</v>
      </c>
      <c r="S413" s="18">
        <f t="shared" si="21"/>
        <v>1.6111111111111112</v>
      </c>
      <c r="T413" s="124">
        <v>1.6</v>
      </c>
      <c r="U413" s="84">
        <v>3</v>
      </c>
      <c r="V413" s="84" t="s">
        <v>14</v>
      </c>
      <c r="W413" s="84"/>
      <c r="X413" s="60" t="s">
        <v>597</v>
      </c>
      <c r="Y413" s="3" t="s">
        <v>34</v>
      </c>
      <c r="Z413" s="60" t="s">
        <v>13</v>
      </c>
      <c r="AA413" s="85"/>
      <c r="AB413" s="60"/>
      <c r="AC413" s="83"/>
      <c r="AE413" s="60"/>
      <c r="AF413" s="5">
        <f>POWER(10,11.8+1.5*T413)</f>
        <v>158489319246112.38</v>
      </c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</row>
    <row r="414" spans="1:55" s="57" customFormat="1" ht="11.25" x14ac:dyDescent="0.2">
      <c r="A414" s="4" t="s">
        <v>462</v>
      </c>
      <c r="B414" s="74">
        <f t="shared" si="22"/>
        <v>44878.263090277775</v>
      </c>
      <c r="C414" s="79">
        <v>2022</v>
      </c>
      <c r="D414" s="79">
        <v>11</v>
      </c>
      <c r="E414" s="79">
        <v>13</v>
      </c>
      <c r="F414" s="79">
        <v>6</v>
      </c>
      <c r="G414" s="79">
        <v>18</v>
      </c>
      <c r="H414" s="77">
        <v>51.8</v>
      </c>
      <c r="I414" s="77">
        <v>0.9</v>
      </c>
      <c r="J414" s="86">
        <v>61.5</v>
      </c>
      <c r="K414" s="77">
        <v>3.6</v>
      </c>
      <c r="L414" s="86">
        <v>0.03</v>
      </c>
      <c r="M414" s="86">
        <v>147.9</v>
      </c>
      <c r="N414" s="77">
        <v>4.9000000000000004</v>
      </c>
      <c r="O414" s="86">
        <v>0.09</v>
      </c>
      <c r="P414" s="79">
        <v>0</v>
      </c>
      <c r="Q414" s="80"/>
      <c r="R414" s="59">
        <v>7</v>
      </c>
      <c r="S414" s="18">
        <f t="shared" si="21"/>
        <v>1.6666666666666665</v>
      </c>
      <c r="T414" s="124">
        <v>1.7</v>
      </c>
      <c r="U414" s="84">
        <v>6</v>
      </c>
      <c r="V414" s="84" t="s">
        <v>14</v>
      </c>
      <c r="W414" s="84"/>
      <c r="X414" s="60" t="s">
        <v>10</v>
      </c>
      <c r="Y414" s="3" t="s">
        <v>34</v>
      </c>
      <c r="Z414" s="60" t="s">
        <v>13</v>
      </c>
      <c r="AA414" s="85"/>
      <c r="AB414" s="60"/>
      <c r="AC414" s="83"/>
      <c r="AE414" s="60"/>
      <c r="AF414" s="5">
        <f>POWER(10,11.8+1.5*T414)</f>
        <v>223872113856835.09</v>
      </c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</row>
    <row r="415" spans="1:55" s="57" customFormat="1" ht="11.25" x14ac:dyDescent="0.2">
      <c r="A415" s="4" t="s">
        <v>463</v>
      </c>
      <c r="B415" s="74">
        <f t="shared" si="22"/>
        <v>44878.377604166664</v>
      </c>
      <c r="C415" s="79">
        <v>2022</v>
      </c>
      <c r="D415" s="79">
        <v>11</v>
      </c>
      <c r="E415" s="79">
        <v>13</v>
      </c>
      <c r="F415" s="79">
        <v>9</v>
      </c>
      <c r="G415" s="79">
        <v>3</v>
      </c>
      <c r="H415" s="77">
        <v>45.3</v>
      </c>
      <c r="I415" s="77">
        <v>1.9</v>
      </c>
      <c r="J415" s="86">
        <v>63.28</v>
      </c>
      <c r="K415" s="77">
        <v>10.8</v>
      </c>
      <c r="L415" s="86">
        <v>0.1</v>
      </c>
      <c r="M415" s="86">
        <v>146.44999999999999</v>
      </c>
      <c r="N415" s="77">
        <v>10</v>
      </c>
      <c r="O415" s="86">
        <v>0.2</v>
      </c>
      <c r="P415" s="79">
        <v>0</v>
      </c>
      <c r="Q415" s="80"/>
      <c r="R415" s="59">
        <v>6.9</v>
      </c>
      <c r="S415" s="18">
        <f t="shared" si="21"/>
        <v>1.6111111111111112</v>
      </c>
      <c r="T415" s="124">
        <v>1.6</v>
      </c>
      <c r="U415" s="84">
        <v>3</v>
      </c>
      <c r="V415" s="84" t="s">
        <v>14</v>
      </c>
      <c r="W415" s="84"/>
      <c r="X415" s="60" t="s">
        <v>597</v>
      </c>
      <c r="Y415" s="3" t="s">
        <v>34</v>
      </c>
      <c r="Z415" s="60" t="s">
        <v>13</v>
      </c>
      <c r="AA415" s="85"/>
      <c r="AB415" s="60"/>
      <c r="AC415" s="83"/>
      <c r="AE415" s="60"/>
      <c r="AF415" s="5">
        <f>POWER(10,11.8+1.5*T415)</f>
        <v>158489319246112.38</v>
      </c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</row>
    <row r="416" spans="1:55" s="57" customFormat="1" ht="11.25" x14ac:dyDescent="0.2">
      <c r="A416" s="4" t="s">
        <v>464</v>
      </c>
      <c r="B416" s="74">
        <f t="shared" si="22"/>
        <v>44879.175034722219</v>
      </c>
      <c r="C416" s="79">
        <v>2022</v>
      </c>
      <c r="D416" s="79">
        <v>11</v>
      </c>
      <c r="E416" s="79">
        <v>14</v>
      </c>
      <c r="F416" s="79">
        <v>4</v>
      </c>
      <c r="G416" s="79">
        <v>12</v>
      </c>
      <c r="H416" s="77">
        <v>3.4</v>
      </c>
      <c r="I416" s="77">
        <v>1.7</v>
      </c>
      <c r="J416" s="86">
        <v>62.96</v>
      </c>
      <c r="K416" s="77">
        <v>5.0999999999999996</v>
      </c>
      <c r="L416" s="86">
        <v>0.05</v>
      </c>
      <c r="M416" s="86">
        <v>146.46</v>
      </c>
      <c r="N416" s="77">
        <v>7.6</v>
      </c>
      <c r="O416" s="86">
        <v>0.15</v>
      </c>
      <c r="P416" s="79">
        <v>14</v>
      </c>
      <c r="Q416" s="83">
        <v>11</v>
      </c>
      <c r="R416" s="59">
        <v>7.7</v>
      </c>
      <c r="S416" s="18">
        <f t="shared" si="21"/>
        <v>2.0555555555555558</v>
      </c>
      <c r="T416" s="124">
        <v>2.1</v>
      </c>
      <c r="U416" s="82">
        <v>6</v>
      </c>
      <c r="V416" s="84" t="s">
        <v>14</v>
      </c>
      <c r="W416" s="82"/>
      <c r="X416" s="60"/>
      <c r="Y416" s="3" t="s">
        <v>34</v>
      </c>
      <c r="Z416" s="88"/>
      <c r="AA416" s="60"/>
      <c r="AB416" s="82">
        <v>2</v>
      </c>
      <c r="AC416" s="88"/>
      <c r="AE416" s="5">
        <f>POWER(10,11.8+1.5*T416)</f>
        <v>891250938133751.25</v>
      </c>
      <c r="AF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</row>
    <row r="417" spans="1:55" s="57" customFormat="1" ht="11.25" x14ac:dyDescent="0.2">
      <c r="A417" s="4" t="s">
        <v>465</v>
      </c>
      <c r="B417" s="74">
        <f t="shared" si="22"/>
        <v>44879.254733796297</v>
      </c>
      <c r="C417" s="79">
        <v>2022</v>
      </c>
      <c r="D417" s="79">
        <v>11</v>
      </c>
      <c r="E417" s="79">
        <v>14</v>
      </c>
      <c r="F417" s="79">
        <v>6</v>
      </c>
      <c r="G417" s="79">
        <v>6</v>
      </c>
      <c r="H417" s="77">
        <v>49.2</v>
      </c>
      <c r="I417" s="77">
        <v>0.6</v>
      </c>
      <c r="J417" s="86">
        <v>61.55</v>
      </c>
      <c r="K417" s="77">
        <v>2.9</v>
      </c>
      <c r="L417" s="86">
        <v>0.03</v>
      </c>
      <c r="M417" s="86">
        <v>148.03</v>
      </c>
      <c r="N417" s="77">
        <v>3.9</v>
      </c>
      <c r="O417" s="86">
        <v>7.0000000000000007E-2</v>
      </c>
      <c r="P417" s="79">
        <v>0</v>
      </c>
      <c r="Q417" s="80"/>
      <c r="R417" s="59">
        <v>7</v>
      </c>
      <c r="S417" s="18">
        <f t="shared" si="21"/>
        <v>1.6666666666666665</v>
      </c>
      <c r="T417" s="124">
        <v>1.7</v>
      </c>
      <c r="U417" s="84">
        <v>5</v>
      </c>
      <c r="V417" s="84" t="s">
        <v>14</v>
      </c>
      <c r="W417" s="84"/>
      <c r="X417" s="60" t="s">
        <v>10</v>
      </c>
      <c r="Y417" s="3" t="s">
        <v>34</v>
      </c>
      <c r="Z417" s="60" t="s">
        <v>13</v>
      </c>
      <c r="AA417" s="85"/>
      <c r="AB417" s="60"/>
      <c r="AC417" s="83"/>
      <c r="AE417" s="60"/>
      <c r="AF417" s="5">
        <f>POWER(10,11.8+1.5*T417)</f>
        <v>223872113856835.09</v>
      </c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</row>
    <row r="418" spans="1:55" s="57" customFormat="1" ht="11.25" x14ac:dyDescent="0.2">
      <c r="A418" s="4" t="s">
        <v>466</v>
      </c>
      <c r="B418" s="74">
        <f t="shared" si="22"/>
        <v>44879.86787037037</v>
      </c>
      <c r="C418" s="79">
        <v>2022</v>
      </c>
      <c r="D418" s="79">
        <v>11</v>
      </c>
      <c r="E418" s="79">
        <v>14</v>
      </c>
      <c r="F418" s="79">
        <v>20</v>
      </c>
      <c r="G418" s="79">
        <v>49</v>
      </c>
      <c r="H418" s="77">
        <v>44.4</v>
      </c>
      <c r="I418" s="77">
        <v>0.5</v>
      </c>
      <c r="J418" s="86">
        <v>62.19</v>
      </c>
      <c r="K418" s="77">
        <v>3</v>
      </c>
      <c r="L418" s="86">
        <v>0.03</v>
      </c>
      <c r="M418" s="86">
        <v>149.33000000000001</v>
      </c>
      <c r="N418" s="77">
        <v>3.3</v>
      </c>
      <c r="O418" s="86">
        <v>0.06</v>
      </c>
      <c r="P418" s="79">
        <v>33</v>
      </c>
      <c r="Q418" s="83" t="s">
        <v>42</v>
      </c>
      <c r="R418" s="59">
        <v>7.8</v>
      </c>
      <c r="S418" s="18">
        <f t="shared" si="21"/>
        <v>2.1111111111111112</v>
      </c>
      <c r="T418" s="124">
        <v>2.1</v>
      </c>
      <c r="U418" s="82">
        <v>6</v>
      </c>
      <c r="V418" s="84" t="s">
        <v>14</v>
      </c>
      <c r="W418" s="82"/>
      <c r="X418" s="60"/>
      <c r="Y418" s="3" t="s">
        <v>34</v>
      </c>
      <c r="Z418" s="88"/>
      <c r="AA418" s="60"/>
      <c r="AB418" s="82">
        <v>2</v>
      </c>
      <c r="AC418" s="88"/>
      <c r="AE418" s="5">
        <f>POWER(10,11.8+1.5*T418)</f>
        <v>891250938133751.25</v>
      </c>
      <c r="AF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</row>
    <row r="419" spans="1:55" s="57" customFormat="1" ht="11.25" x14ac:dyDescent="0.2">
      <c r="A419" s="4" t="s">
        <v>467</v>
      </c>
      <c r="B419" s="74">
        <f t="shared" si="22"/>
        <v>44881.089641203704</v>
      </c>
      <c r="C419" s="79">
        <v>2022</v>
      </c>
      <c r="D419" s="79">
        <v>11</v>
      </c>
      <c r="E419" s="79">
        <v>16</v>
      </c>
      <c r="F419" s="79">
        <v>2</v>
      </c>
      <c r="G419" s="79">
        <v>9</v>
      </c>
      <c r="H419" s="77">
        <v>5.3</v>
      </c>
      <c r="I419" s="77">
        <v>0.4</v>
      </c>
      <c r="J419" s="86">
        <v>61.61</v>
      </c>
      <c r="K419" s="77">
        <v>2.1</v>
      </c>
      <c r="L419" s="86">
        <v>0.02</v>
      </c>
      <c r="M419" s="86">
        <v>147.94</v>
      </c>
      <c r="N419" s="77">
        <v>3</v>
      </c>
      <c r="O419" s="86">
        <v>0.06</v>
      </c>
      <c r="P419" s="79">
        <v>0</v>
      </c>
      <c r="Q419" s="80"/>
      <c r="R419" s="59">
        <v>7.3</v>
      </c>
      <c r="S419" s="18">
        <f t="shared" si="21"/>
        <v>1.8333333333333333</v>
      </c>
      <c r="T419" s="124">
        <v>1.8</v>
      </c>
      <c r="U419" s="84">
        <v>5</v>
      </c>
      <c r="V419" s="84" t="s">
        <v>14</v>
      </c>
      <c r="W419" s="84"/>
      <c r="X419" s="60" t="s">
        <v>9</v>
      </c>
      <c r="Y419" s="3" t="s">
        <v>34</v>
      </c>
      <c r="Z419" s="60" t="s">
        <v>13</v>
      </c>
      <c r="AA419" s="85"/>
      <c r="AB419" s="60"/>
      <c r="AC419" s="83"/>
      <c r="AE419" s="60"/>
      <c r="AF419" s="5">
        <f>POWER(10,11.8+1.5*T419)</f>
        <v>316227766016839.06</v>
      </c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</row>
    <row r="420" spans="1:55" s="57" customFormat="1" ht="61.5" customHeight="1" x14ac:dyDescent="0.2">
      <c r="A420" s="4" t="s">
        <v>468</v>
      </c>
      <c r="B420" s="74">
        <f t="shared" si="22"/>
        <v>44881.479942129627</v>
      </c>
      <c r="C420" s="79">
        <v>2022</v>
      </c>
      <c r="D420" s="79">
        <v>11</v>
      </c>
      <c r="E420" s="79">
        <v>16</v>
      </c>
      <c r="F420" s="79">
        <v>11</v>
      </c>
      <c r="G420" s="79">
        <v>31</v>
      </c>
      <c r="H420" s="77">
        <v>7.5</v>
      </c>
      <c r="I420" s="77">
        <v>0.7</v>
      </c>
      <c r="J420" s="86">
        <v>59.4</v>
      </c>
      <c r="K420" s="77">
        <v>4.0999999999999996</v>
      </c>
      <c r="L420" s="86">
        <v>0.04</v>
      </c>
      <c r="M420" s="86">
        <v>153.16999999999999</v>
      </c>
      <c r="N420" s="77">
        <v>2.4</v>
      </c>
      <c r="O420" s="86">
        <v>0.04</v>
      </c>
      <c r="P420" s="79">
        <v>7</v>
      </c>
      <c r="Q420" s="83">
        <v>5</v>
      </c>
      <c r="R420" s="59">
        <v>10.3</v>
      </c>
      <c r="S420" s="18">
        <f t="shared" si="21"/>
        <v>3.5000000000000004</v>
      </c>
      <c r="T420" s="124">
        <v>3.5</v>
      </c>
      <c r="U420" s="82">
        <v>9</v>
      </c>
      <c r="V420" s="84" t="s">
        <v>14</v>
      </c>
      <c r="W420" s="82"/>
      <c r="X420" s="60"/>
      <c r="Y420" s="3" t="s">
        <v>34</v>
      </c>
      <c r="Z420" s="90" t="s">
        <v>516</v>
      </c>
      <c r="AA420" s="60">
        <v>1</v>
      </c>
      <c r="AB420" s="82">
        <v>2</v>
      </c>
      <c r="AC420" s="88"/>
      <c r="AE420" s="5">
        <f>POWER(10,11.8+1.5*T420)</f>
        <v>1.122018454301972E+17</v>
      </c>
      <c r="AF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</row>
    <row r="421" spans="1:55" s="57" customFormat="1" ht="11.25" x14ac:dyDescent="0.2">
      <c r="A421" s="4" t="s">
        <v>469</v>
      </c>
      <c r="B421" s="74">
        <f t="shared" si="22"/>
        <v>44883.819780092592</v>
      </c>
      <c r="C421" s="79">
        <v>2022</v>
      </c>
      <c r="D421" s="79">
        <v>11</v>
      </c>
      <c r="E421" s="79">
        <v>18</v>
      </c>
      <c r="F421" s="79">
        <v>19</v>
      </c>
      <c r="G421" s="79">
        <v>40</v>
      </c>
      <c r="H421" s="77">
        <v>29</v>
      </c>
      <c r="I421" s="77">
        <v>0.5</v>
      </c>
      <c r="J421" s="86">
        <v>62</v>
      </c>
      <c r="K421" s="77">
        <v>1.8</v>
      </c>
      <c r="L421" s="86">
        <v>0.02</v>
      </c>
      <c r="M421" s="86">
        <v>154.19</v>
      </c>
      <c r="N421" s="77">
        <v>1.5</v>
      </c>
      <c r="O421" s="86">
        <v>0.03</v>
      </c>
      <c r="P421" s="79">
        <v>6</v>
      </c>
      <c r="Q421" s="83">
        <v>18</v>
      </c>
      <c r="R421" s="59">
        <v>8.3000000000000007</v>
      </c>
      <c r="S421" s="18">
        <f t="shared" si="21"/>
        <v>2.3888888888888893</v>
      </c>
      <c r="T421" s="124">
        <v>2.4</v>
      </c>
      <c r="U421" s="82">
        <v>10</v>
      </c>
      <c r="V421" s="84" t="s">
        <v>14</v>
      </c>
      <c r="W421" s="82"/>
      <c r="X421" s="60"/>
      <c r="Y421" s="3" t="s">
        <v>34</v>
      </c>
      <c r="Z421" s="88"/>
      <c r="AA421" s="60"/>
      <c r="AB421" s="82">
        <v>2</v>
      </c>
      <c r="AC421" s="88"/>
      <c r="AE421" s="5">
        <f>POWER(10,11.8+1.5*T421)</f>
        <v>2511886431509585.5</v>
      </c>
      <c r="AF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</row>
    <row r="422" spans="1:55" s="57" customFormat="1" ht="11.25" x14ac:dyDescent="0.2">
      <c r="A422" s="4" t="s">
        <v>470</v>
      </c>
      <c r="B422" s="74">
        <f t="shared" si="22"/>
        <v>44886.078136574077</v>
      </c>
      <c r="C422" s="79">
        <v>2022</v>
      </c>
      <c r="D422" s="79">
        <v>11</v>
      </c>
      <c r="E422" s="79">
        <v>21</v>
      </c>
      <c r="F422" s="79">
        <v>1</v>
      </c>
      <c r="G422" s="79">
        <v>52</v>
      </c>
      <c r="H422" s="77">
        <v>31.9</v>
      </c>
      <c r="I422" s="77">
        <v>2.2999999999999998</v>
      </c>
      <c r="J422" s="86">
        <v>66.66</v>
      </c>
      <c r="K422" s="77">
        <v>8.6999999999999993</v>
      </c>
      <c r="L422" s="86">
        <v>0.08</v>
      </c>
      <c r="M422" s="86">
        <v>-170.7</v>
      </c>
      <c r="N422" s="77">
        <v>9.4</v>
      </c>
      <c r="O422" s="86">
        <v>0.21</v>
      </c>
      <c r="P422" s="79">
        <v>0</v>
      </c>
      <c r="Q422" s="83" t="s">
        <v>42</v>
      </c>
      <c r="R422" s="59">
        <v>9.6999999999999993</v>
      </c>
      <c r="S422" s="18">
        <f t="shared" si="21"/>
        <v>3.1666666666666661</v>
      </c>
      <c r="T422" s="124">
        <v>3.2</v>
      </c>
      <c r="U422" s="82">
        <v>3</v>
      </c>
      <c r="V422" s="84" t="s">
        <v>14</v>
      </c>
      <c r="W422" s="82"/>
      <c r="X422" s="60"/>
      <c r="Y422" s="3" t="s">
        <v>34</v>
      </c>
      <c r="Z422" s="88"/>
      <c r="AA422" s="60"/>
      <c r="AB422" s="82">
        <v>5</v>
      </c>
      <c r="AC422" s="88"/>
      <c r="AE422" s="5">
        <f>POWER(10,11.8+1.5*T422)</f>
        <v>3.981071705534992E+16</v>
      </c>
      <c r="AF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</row>
    <row r="423" spans="1:55" s="57" customFormat="1" ht="11.25" x14ac:dyDescent="0.2">
      <c r="A423" s="4" t="s">
        <v>471</v>
      </c>
      <c r="B423" s="74">
        <f t="shared" si="22"/>
        <v>44887.22929398148</v>
      </c>
      <c r="C423" s="79">
        <v>2022</v>
      </c>
      <c r="D423" s="79">
        <v>11</v>
      </c>
      <c r="E423" s="79">
        <v>22</v>
      </c>
      <c r="F423" s="79">
        <v>5</v>
      </c>
      <c r="G423" s="79">
        <v>30</v>
      </c>
      <c r="H423" s="77">
        <v>11.8</v>
      </c>
      <c r="I423" s="77">
        <v>0.4</v>
      </c>
      <c r="J423" s="86">
        <v>61.57</v>
      </c>
      <c r="K423" s="77">
        <v>1.9</v>
      </c>
      <c r="L423" s="86">
        <v>0.02</v>
      </c>
      <c r="M423" s="86">
        <v>148</v>
      </c>
      <c r="N423" s="77">
        <v>2.5</v>
      </c>
      <c r="O423" s="86">
        <v>0.05</v>
      </c>
      <c r="P423" s="79">
        <v>0</v>
      </c>
      <c r="Q423" s="80"/>
      <c r="R423" s="59">
        <v>7</v>
      </c>
      <c r="S423" s="18">
        <f t="shared" si="21"/>
        <v>1.6666666666666665</v>
      </c>
      <c r="T423" s="124">
        <v>1.7</v>
      </c>
      <c r="U423" s="84">
        <v>6</v>
      </c>
      <c r="V423" s="84" t="s">
        <v>14</v>
      </c>
      <c r="W423" s="84"/>
      <c r="X423" s="60" t="s">
        <v>10</v>
      </c>
      <c r="Y423" s="3" t="s">
        <v>34</v>
      </c>
      <c r="Z423" s="60" t="s">
        <v>13</v>
      </c>
      <c r="AA423" s="85"/>
      <c r="AB423" s="60"/>
      <c r="AC423" s="83"/>
      <c r="AE423" s="60"/>
      <c r="AF423" s="5">
        <f>POWER(10,11.8+1.5*T423)</f>
        <v>223872113856835.09</v>
      </c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</row>
    <row r="424" spans="1:55" s="57" customFormat="1" ht="11.25" x14ac:dyDescent="0.2">
      <c r="A424" s="4" t="s">
        <v>472</v>
      </c>
      <c r="B424" s="74">
        <f t="shared" si="22"/>
        <v>44888.639155092591</v>
      </c>
      <c r="C424" s="79">
        <v>2022</v>
      </c>
      <c r="D424" s="79">
        <v>11</v>
      </c>
      <c r="E424" s="79">
        <v>23</v>
      </c>
      <c r="F424" s="79">
        <v>15</v>
      </c>
      <c r="G424" s="79">
        <v>20</v>
      </c>
      <c r="H424" s="77">
        <v>23.4</v>
      </c>
      <c r="I424" s="77">
        <v>0.6</v>
      </c>
      <c r="J424" s="86">
        <v>61.89</v>
      </c>
      <c r="K424" s="77">
        <v>1.6</v>
      </c>
      <c r="L424" s="86">
        <v>0.01</v>
      </c>
      <c r="M424" s="86">
        <v>146.87</v>
      </c>
      <c r="N424" s="77">
        <v>3.6</v>
      </c>
      <c r="O424" s="86">
        <v>7.0000000000000007E-2</v>
      </c>
      <c r="P424" s="79">
        <v>20</v>
      </c>
      <c r="Q424" s="83">
        <v>6</v>
      </c>
      <c r="R424" s="59">
        <v>8</v>
      </c>
      <c r="S424" s="18">
        <f t="shared" si="21"/>
        <v>2.2222222222222223</v>
      </c>
      <c r="T424" s="124">
        <v>2.2000000000000002</v>
      </c>
      <c r="U424" s="82">
        <v>7</v>
      </c>
      <c r="V424" s="84" t="s">
        <v>14</v>
      </c>
      <c r="W424" s="82"/>
      <c r="X424" s="60"/>
      <c r="Y424" s="3" t="s">
        <v>34</v>
      </c>
      <c r="Z424" s="88"/>
      <c r="AA424" s="60"/>
      <c r="AB424" s="82">
        <v>2</v>
      </c>
      <c r="AC424" s="88"/>
      <c r="AE424" s="5">
        <f>POWER(10,11.8+1.5*T424)</f>
        <v>1258925411794173.5</v>
      </c>
      <c r="AF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</row>
    <row r="425" spans="1:55" s="57" customFormat="1" ht="11.25" x14ac:dyDescent="0.2">
      <c r="A425" s="4" t="s">
        <v>473</v>
      </c>
      <c r="B425" s="74">
        <f t="shared" si="22"/>
        <v>44889.241932870369</v>
      </c>
      <c r="C425" s="79">
        <v>2022</v>
      </c>
      <c r="D425" s="79">
        <v>11</v>
      </c>
      <c r="E425" s="79">
        <v>24</v>
      </c>
      <c r="F425" s="79">
        <v>5</v>
      </c>
      <c r="G425" s="79">
        <v>48</v>
      </c>
      <c r="H425" s="77">
        <v>23.6</v>
      </c>
      <c r="I425" s="77">
        <v>0.3</v>
      </c>
      <c r="J425" s="86">
        <v>62.5</v>
      </c>
      <c r="K425" s="77">
        <v>1.4</v>
      </c>
      <c r="L425" s="86">
        <v>0.01</v>
      </c>
      <c r="M425" s="86">
        <v>148.75</v>
      </c>
      <c r="N425" s="77">
        <v>1.5</v>
      </c>
      <c r="O425" s="86">
        <v>0.03</v>
      </c>
      <c r="P425" s="79">
        <v>2</v>
      </c>
      <c r="Q425" s="83">
        <v>4</v>
      </c>
      <c r="R425" s="59">
        <v>9.3000000000000007</v>
      </c>
      <c r="S425" s="18">
        <f t="shared" si="21"/>
        <v>2.9444444444444446</v>
      </c>
      <c r="T425" s="124">
        <v>2.9</v>
      </c>
      <c r="U425" s="82">
        <v>9</v>
      </c>
      <c r="V425" s="84" t="s">
        <v>14</v>
      </c>
      <c r="W425" s="82"/>
      <c r="X425" s="60"/>
      <c r="Y425" s="3" t="s">
        <v>34</v>
      </c>
      <c r="Z425" s="88"/>
      <c r="AA425" s="60"/>
      <c r="AB425" s="82">
        <v>2</v>
      </c>
      <c r="AC425" s="88"/>
      <c r="AE425" s="5">
        <f>POWER(10,11.8+1.5*T425)</f>
        <v>1.4125375446227572E+16</v>
      </c>
      <c r="AF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</row>
    <row r="426" spans="1:55" s="57" customFormat="1" ht="11.25" x14ac:dyDescent="0.2">
      <c r="A426" s="4" t="s">
        <v>474</v>
      </c>
      <c r="B426" s="74">
        <f t="shared" si="22"/>
        <v>44890.675092592595</v>
      </c>
      <c r="C426" s="79">
        <v>2022</v>
      </c>
      <c r="D426" s="79">
        <v>11</v>
      </c>
      <c r="E426" s="79">
        <v>25</v>
      </c>
      <c r="F426" s="79">
        <v>16</v>
      </c>
      <c r="G426" s="79">
        <v>12</v>
      </c>
      <c r="H426" s="77">
        <v>8.6999999999999993</v>
      </c>
      <c r="I426" s="77">
        <v>0.4</v>
      </c>
      <c r="J426" s="86">
        <v>62.51</v>
      </c>
      <c r="K426" s="77">
        <v>2.2000000000000002</v>
      </c>
      <c r="L426" s="86">
        <v>0.02</v>
      </c>
      <c r="M426" s="86">
        <v>148.81</v>
      </c>
      <c r="N426" s="77">
        <v>2</v>
      </c>
      <c r="O426" s="86">
        <v>0.04</v>
      </c>
      <c r="P426" s="79">
        <v>0</v>
      </c>
      <c r="Q426" s="83" t="s">
        <v>42</v>
      </c>
      <c r="R426" s="59">
        <v>7.4</v>
      </c>
      <c r="S426" s="18">
        <f t="shared" si="21"/>
        <v>1.8888888888888891</v>
      </c>
      <c r="T426" s="124">
        <v>1.9</v>
      </c>
      <c r="U426" s="82">
        <v>5</v>
      </c>
      <c r="V426" s="84" t="s">
        <v>14</v>
      </c>
      <c r="W426" s="82"/>
      <c r="X426" s="60"/>
      <c r="Y426" s="3" t="s">
        <v>34</v>
      </c>
      <c r="Z426" s="88"/>
      <c r="AA426" s="60"/>
      <c r="AB426" s="82">
        <v>2</v>
      </c>
      <c r="AC426" s="88"/>
      <c r="AE426" s="5">
        <f>POWER(10,11.8+1.5*T426)</f>
        <v>446683592150964.06</v>
      </c>
      <c r="AF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</row>
    <row r="427" spans="1:55" s="57" customFormat="1" ht="11.25" x14ac:dyDescent="0.2">
      <c r="A427" s="4" t="s">
        <v>475</v>
      </c>
      <c r="B427" s="74">
        <f t="shared" si="22"/>
        <v>44890.721296296295</v>
      </c>
      <c r="C427" s="79">
        <v>2022</v>
      </c>
      <c r="D427" s="79">
        <v>11</v>
      </c>
      <c r="E427" s="79">
        <v>25</v>
      </c>
      <c r="F427" s="79">
        <v>17</v>
      </c>
      <c r="G427" s="79">
        <v>18</v>
      </c>
      <c r="H427" s="77">
        <v>40.6</v>
      </c>
      <c r="I427" s="77">
        <v>0.3</v>
      </c>
      <c r="J427" s="86">
        <v>62.52</v>
      </c>
      <c r="K427" s="77">
        <v>1.8</v>
      </c>
      <c r="L427" s="86">
        <v>0.02</v>
      </c>
      <c r="M427" s="86">
        <v>148.79</v>
      </c>
      <c r="N427" s="77">
        <v>1.6</v>
      </c>
      <c r="O427" s="86">
        <v>0.03</v>
      </c>
      <c r="P427" s="79">
        <v>0</v>
      </c>
      <c r="Q427" s="83" t="s">
        <v>42</v>
      </c>
      <c r="R427" s="59">
        <v>7</v>
      </c>
      <c r="S427" s="18">
        <f t="shared" si="21"/>
        <v>1.6666666666666665</v>
      </c>
      <c r="T427" s="124">
        <v>1.7</v>
      </c>
      <c r="U427" s="82">
        <v>4</v>
      </c>
      <c r="V427" s="84" t="s">
        <v>14</v>
      </c>
      <c r="W427" s="82"/>
      <c r="X427" s="60"/>
      <c r="Y427" s="3" t="s">
        <v>34</v>
      </c>
      <c r="Z427" s="88"/>
      <c r="AA427" s="60"/>
      <c r="AB427" s="82">
        <v>2</v>
      </c>
      <c r="AC427" s="88"/>
      <c r="AE427" s="5">
        <f>POWER(10,11.8+1.5*T427)</f>
        <v>223872113856835.09</v>
      </c>
      <c r="AF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</row>
    <row r="428" spans="1:55" s="57" customFormat="1" ht="11.25" x14ac:dyDescent="0.2">
      <c r="A428" s="4" t="s">
        <v>476</v>
      </c>
      <c r="B428" s="74">
        <f t="shared" si="22"/>
        <v>44891.093541666669</v>
      </c>
      <c r="C428" s="79">
        <v>2022</v>
      </c>
      <c r="D428" s="79">
        <v>11</v>
      </c>
      <c r="E428" s="79">
        <v>26</v>
      </c>
      <c r="F428" s="79">
        <v>2</v>
      </c>
      <c r="G428" s="79">
        <v>14</v>
      </c>
      <c r="H428" s="77">
        <v>42.5</v>
      </c>
      <c r="I428" s="77">
        <v>0.9</v>
      </c>
      <c r="J428" s="86">
        <v>61.63</v>
      </c>
      <c r="K428" s="77">
        <v>3.9</v>
      </c>
      <c r="L428" s="86">
        <v>0.04</v>
      </c>
      <c r="M428" s="86">
        <v>147.88999999999999</v>
      </c>
      <c r="N428" s="77">
        <v>2.6</v>
      </c>
      <c r="O428" s="86">
        <v>0.05</v>
      </c>
      <c r="P428" s="79">
        <v>0</v>
      </c>
      <c r="Q428" s="80"/>
      <c r="R428" s="59">
        <v>7.5</v>
      </c>
      <c r="S428" s="18">
        <f t="shared" si="21"/>
        <v>1.9444444444444444</v>
      </c>
      <c r="T428" s="124">
        <v>1.9</v>
      </c>
      <c r="U428" s="84">
        <v>1</v>
      </c>
      <c r="V428" s="84" t="s">
        <v>14</v>
      </c>
      <c r="W428" s="84"/>
      <c r="X428" s="60" t="s">
        <v>9</v>
      </c>
      <c r="Y428" s="3" t="s">
        <v>34</v>
      </c>
      <c r="Z428" s="60" t="s">
        <v>13</v>
      </c>
      <c r="AA428" s="85"/>
      <c r="AB428" s="60"/>
      <c r="AC428" s="83"/>
      <c r="AE428" s="60"/>
      <c r="AF428" s="5">
        <f>POWER(10,11.8+1.5*T428)</f>
        <v>446683592150964.06</v>
      </c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</row>
    <row r="429" spans="1:55" s="57" customFormat="1" ht="11.25" x14ac:dyDescent="0.2">
      <c r="A429" s="4" t="s">
        <v>477</v>
      </c>
      <c r="B429" s="74">
        <f t="shared" si="22"/>
        <v>44893.208275462966</v>
      </c>
      <c r="C429" s="79">
        <v>2022</v>
      </c>
      <c r="D429" s="79">
        <v>11</v>
      </c>
      <c r="E429" s="79">
        <v>28</v>
      </c>
      <c r="F429" s="79">
        <v>4</v>
      </c>
      <c r="G429" s="79">
        <v>59</v>
      </c>
      <c r="H429" s="77">
        <v>55.3</v>
      </c>
      <c r="I429" s="77">
        <v>0.4</v>
      </c>
      <c r="J429" s="86">
        <v>60.17</v>
      </c>
      <c r="K429" s="77">
        <v>1.6</v>
      </c>
      <c r="L429" s="86">
        <v>0.01</v>
      </c>
      <c r="M429" s="86">
        <v>150.63</v>
      </c>
      <c r="N429" s="77">
        <v>2</v>
      </c>
      <c r="O429" s="86">
        <v>0.04</v>
      </c>
      <c r="P429" s="79">
        <v>28</v>
      </c>
      <c r="Q429" s="83">
        <v>5</v>
      </c>
      <c r="R429" s="59">
        <v>7.4</v>
      </c>
      <c r="S429" s="18">
        <f t="shared" si="21"/>
        <v>1.8888888888888891</v>
      </c>
      <c r="T429" s="124">
        <v>1.9</v>
      </c>
      <c r="U429" s="82">
        <v>5</v>
      </c>
      <c r="V429" s="84" t="s">
        <v>14</v>
      </c>
      <c r="W429" s="82"/>
      <c r="X429" s="60"/>
      <c r="Y429" s="3" t="s">
        <v>34</v>
      </c>
      <c r="Z429" s="88"/>
      <c r="AA429" s="60"/>
      <c r="AB429" s="82">
        <v>2</v>
      </c>
      <c r="AC429" s="88"/>
      <c r="AE429" s="5">
        <f>POWER(10,11.8+1.5*T429)</f>
        <v>446683592150964.06</v>
      </c>
      <c r="AF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</row>
    <row r="430" spans="1:55" s="57" customFormat="1" ht="11.25" x14ac:dyDescent="0.2">
      <c r="A430" s="4" t="s">
        <v>478</v>
      </c>
      <c r="B430" s="74">
        <f t="shared" si="22"/>
        <v>44893.259398148148</v>
      </c>
      <c r="C430" s="79">
        <v>2022</v>
      </c>
      <c r="D430" s="79">
        <v>11</v>
      </c>
      <c r="E430" s="79">
        <v>28</v>
      </c>
      <c r="F430" s="79">
        <v>6</v>
      </c>
      <c r="G430" s="79">
        <v>13</v>
      </c>
      <c r="H430" s="77">
        <v>32.700000000000003</v>
      </c>
      <c r="I430" s="77">
        <v>0.4</v>
      </c>
      <c r="J430" s="86">
        <v>63.41</v>
      </c>
      <c r="K430" s="77">
        <v>1.4</v>
      </c>
      <c r="L430" s="86">
        <v>0.01</v>
      </c>
      <c r="M430" s="86">
        <v>146.29</v>
      </c>
      <c r="N430" s="77">
        <v>1.3</v>
      </c>
      <c r="O430" s="86">
        <v>0.03</v>
      </c>
      <c r="P430" s="79">
        <v>0</v>
      </c>
      <c r="Q430" s="80"/>
      <c r="R430" s="59">
        <v>7.1</v>
      </c>
      <c r="S430" s="18">
        <f t="shared" si="21"/>
        <v>1.7222222222222219</v>
      </c>
      <c r="T430" s="124">
        <v>1.7</v>
      </c>
      <c r="U430" s="84">
        <v>1</v>
      </c>
      <c r="V430" s="84" t="s">
        <v>14</v>
      </c>
      <c r="W430" s="84"/>
      <c r="X430" s="60" t="s">
        <v>597</v>
      </c>
      <c r="Y430" s="3" t="s">
        <v>34</v>
      </c>
      <c r="Z430" s="60" t="s">
        <v>13</v>
      </c>
      <c r="AA430" s="85"/>
      <c r="AB430" s="60"/>
      <c r="AC430" s="83"/>
      <c r="AE430" s="60"/>
      <c r="AF430" s="5">
        <f>POWER(10,11.8+1.5*T430)</f>
        <v>223872113856835.09</v>
      </c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</row>
    <row r="431" spans="1:55" s="57" customFormat="1" ht="11.25" x14ac:dyDescent="0.2">
      <c r="A431" s="4" t="s">
        <v>479</v>
      </c>
      <c r="B431" s="74">
        <f t="shared" si="22"/>
        <v>44893.696597222224</v>
      </c>
      <c r="C431" s="79">
        <v>2022</v>
      </c>
      <c r="D431" s="79">
        <v>11</v>
      </c>
      <c r="E431" s="79">
        <v>28</v>
      </c>
      <c r="F431" s="79">
        <v>16</v>
      </c>
      <c r="G431" s="79">
        <v>43</v>
      </c>
      <c r="H431" s="77">
        <v>6.4</v>
      </c>
      <c r="I431" s="77">
        <v>0.9</v>
      </c>
      <c r="J431" s="86">
        <v>60</v>
      </c>
      <c r="K431" s="77">
        <v>3.4</v>
      </c>
      <c r="L431" s="86">
        <v>0.03</v>
      </c>
      <c r="M431" s="86">
        <v>153.36000000000001</v>
      </c>
      <c r="N431" s="77">
        <v>4.2</v>
      </c>
      <c r="O431" s="86">
        <v>0.08</v>
      </c>
      <c r="P431" s="79">
        <v>33</v>
      </c>
      <c r="Q431" s="83" t="s">
        <v>42</v>
      </c>
      <c r="R431" s="59">
        <v>8.8000000000000007</v>
      </c>
      <c r="S431" s="18">
        <f t="shared" si="21"/>
        <v>2.666666666666667</v>
      </c>
      <c r="T431" s="124">
        <v>2.7</v>
      </c>
      <c r="U431" s="82">
        <v>8</v>
      </c>
      <c r="V431" s="84" t="s">
        <v>14</v>
      </c>
      <c r="W431" s="82"/>
      <c r="X431" s="60"/>
      <c r="Y431" s="3" t="s">
        <v>34</v>
      </c>
      <c r="Z431" s="88"/>
      <c r="AA431" s="60"/>
      <c r="AB431" s="82">
        <v>2</v>
      </c>
      <c r="AC431" s="88"/>
      <c r="AE431" s="5">
        <f>POWER(10,11.8+1.5*T431)</f>
        <v>7079457843841414</v>
      </c>
      <c r="AF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</row>
    <row r="432" spans="1:55" s="57" customFormat="1" ht="11.25" x14ac:dyDescent="0.2">
      <c r="A432" s="4" t="s">
        <v>480</v>
      </c>
      <c r="B432" s="74">
        <f t="shared" si="22"/>
        <v>44895.095648148148</v>
      </c>
      <c r="C432" s="79">
        <v>2022</v>
      </c>
      <c r="D432" s="79">
        <v>11</v>
      </c>
      <c r="E432" s="79">
        <v>30</v>
      </c>
      <c r="F432" s="79">
        <v>2</v>
      </c>
      <c r="G432" s="79">
        <v>17</v>
      </c>
      <c r="H432" s="77">
        <v>44</v>
      </c>
      <c r="I432" s="77">
        <v>1.4</v>
      </c>
      <c r="J432" s="86">
        <v>61.67</v>
      </c>
      <c r="K432" s="77">
        <v>5.5</v>
      </c>
      <c r="L432" s="86">
        <v>0.05</v>
      </c>
      <c r="M432" s="86">
        <v>147.77000000000001</v>
      </c>
      <c r="N432" s="77">
        <v>4.7</v>
      </c>
      <c r="O432" s="86">
        <v>0.09</v>
      </c>
      <c r="P432" s="79">
        <v>0</v>
      </c>
      <c r="Q432" s="80"/>
      <c r="R432" s="59">
        <v>6.9</v>
      </c>
      <c r="S432" s="18">
        <f t="shared" si="21"/>
        <v>1.6111111111111112</v>
      </c>
      <c r="T432" s="124">
        <v>1.6</v>
      </c>
      <c r="U432" s="84">
        <v>1</v>
      </c>
      <c r="V432" s="84" t="s">
        <v>14</v>
      </c>
      <c r="W432" s="84"/>
      <c r="X432" s="60" t="s">
        <v>9</v>
      </c>
      <c r="Y432" s="3" t="s">
        <v>34</v>
      </c>
      <c r="Z432" s="60" t="s">
        <v>13</v>
      </c>
      <c r="AA432" s="85"/>
      <c r="AB432" s="60"/>
      <c r="AC432" s="83"/>
      <c r="AE432" s="60"/>
      <c r="AF432" s="5">
        <f>POWER(10,11.8+1.5*T432)</f>
        <v>158489319246112.38</v>
      </c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</row>
    <row r="433" spans="1:55" s="57" customFormat="1" ht="11.25" x14ac:dyDescent="0.2">
      <c r="A433" s="4" t="s">
        <v>481</v>
      </c>
      <c r="B433" s="74">
        <f t="shared" si="22"/>
        <v>44895.096412037034</v>
      </c>
      <c r="C433" s="79">
        <v>2022</v>
      </c>
      <c r="D433" s="79">
        <v>11</v>
      </c>
      <c r="E433" s="79">
        <v>30</v>
      </c>
      <c r="F433" s="79">
        <v>2</v>
      </c>
      <c r="G433" s="79">
        <v>18</v>
      </c>
      <c r="H433" s="77">
        <v>50.4</v>
      </c>
      <c r="I433" s="77">
        <v>1.3</v>
      </c>
      <c r="J433" s="86">
        <v>61.64</v>
      </c>
      <c r="K433" s="77">
        <v>5.2</v>
      </c>
      <c r="L433" s="86">
        <v>0.05</v>
      </c>
      <c r="M433" s="86">
        <v>147.82</v>
      </c>
      <c r="N433" s="77">
        <v>4.5999999999999996</v>
      </c>
      <c r="O433" s="86">
        <v>0.09</v>
      </c>
      <c r="P433" s="79">
        <v>0</v>
      </c>
      <c r="Q433" s="80"/>
      <c r="R433" s="59">
        <v>7.3</v>
      </c>
      <c r="S433" s="18">
        <f t="shared" si="21"/>
        <v>1.8333333333333333</v>
      </c>
      <c r="T433" s="124">
        <v>1.8</v>
      </c>
      <c r="U433" s="84">
        <v>2</v>
      </c>
      <c r="V433" s="84" t="s">
        <v>14</v>
      </c>
      <c r="W433" s="84"/>
      <c r="X433" s="60" t="s">
        <v>9</v>
      </c>
      <c r="Y433" s="3" t="s">
        <v>34</v>
      </c>
      <c r="Z433" s="60" t="s">
        <v>13</v>
      </c>
      <c r="AA433" s="85"/>
      <c r="AB433" s="60"/>
      <c r="AC433" s="83"/>
      <c r="AE433" s="60"/>
      <c r="AF433" s="5">
        <f>POWER(10,11.8+1.5*T433)</f>
        <v>316227766016839.06</v>
      </c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</row>
    <row r="434" spans="1:55" s="57" customFormat="1" ht="11.25" x14ac:dyDescent="0.2">
      <c r="A434" s="4" t="s">
        <v>482</v>
      </c>
      <c r="B434" s="74">
        <f t="shared" si="22"/>
        <v>44895.219247685185</v>
      </c>
      <c r="C434" s="79">
        <v>2022</v>
      </c>
      <c r="D434" s="79">
        <v>11</v>
      </c>
      <c r="E434" s="79">
        <v>30</v>
      </c>
      <c r="F434" s="79">
        <v>5</v>
      </c>
      <c r="G434" s="79">
        <v>15</v>
      </c>
      <c r="H434" s="77">
        <v>43.4</v>
      </c>
      <c r="I434" s="77">
        <v>1.1000000000000001</v>
      </c>
      <c r="J434" s="86">
        <v>66.59</v>
      </c>
      <c r="K434" s="77">
        <v>4.5999999999999996</v>
      </c>
      <c r="L434" s="86">
        <v>0.04</v>
      </c>
      <c r="M434" s="86">
        <v>-170.95</v>
      </c>
      <c r="N434" s="77">
        <v>4.5999999999999996</v>
      </c>
      <c r="O434" s="86">
        <v>0.1</v>
      </c>
      <c r="P434" s="79">
        <v>0</v>
      </c>
      <c r="Q434" s="83" t="s">
        <v>42</v>
      </c>
      <c r="R434" s="59">
        <v>9.6</v>
      </c>
      <c r="S434" s="18">
        <f t="shared" si="21"/>
        <v>3.1111111111111107</v>
      </c>
      <c r="T434" s="124">
        <v>3.1</v>
      </c>
      <c r="U434" s="82">
        <v>3</v>
      </c>
      <c r="V434" s="84" t="s">
        <v>14</v>
      </c>
      <c r="W434" s="82"/>
      <c r="X434" s="60"/>
      <c r="Y434" s="3" t="s">
        <v>34</v>
      </c>
      <c r="Z434" s="88"/>
      <c r="AA434" s="60"/>
      <c r="AB434" s="82">
        <v>5</v>
      </c>
      <c r="AC434" s="88"/>
      <c r="AE434" s="5">
        <f>POWER(10,11.8+1.5*T434)</f>
        <v>2.8183829312644916E+16</v>
      </c>
      <c r="AF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</row>
    <row r="435" spans="1:55" s="57" customFormat="1" ht="11.25" x14ac:dyDescent="0.2">
      <c r="A435" s="4" t="s">
        <v>483</v>
      </c>
      <c r="B435" s="74">
        <f t="shared" si="22"/>
        <v>44895.22078703704</v>
      </c>
      <c r="C435" s="79">
        <v>2022</v>
      </c>
      <c r="D435" s="79">
        <v>11</v>
      </c>
      <c r="E435" s="79">
        <v>30</v>
      </c>
      <c r="F435" s="79">
        <v>5</v>
      </c>
      <c r="G435" s="79">
        <v>17</v>
      </c>
      <c r="H435" s="77">
        <v>56</v>
      </c>
      <c r="I435" s="77">
        <v>1.7</v>
      </c>
      <c r="J435" s="86">
        <v>61.41</v>
      </c>
      <c r="K435" s="77">
        <v>6.8</v>
      </c>
      <c r="L435" s="86">
        <v>0.06</v>
      </c>
      <c r="M435" s="86">
        <v>147.80000000000001</v>
      </c>
      <c r="N435" s="77">
        <v>5.6</v>
      </c>
      <c r="O435" s="86">
        <v>0.11</v>
      </c>
      <c r="P435" s="79">
        <v>0</v>
      </c>
      <c r="Q435" s="80"/>
      <c r="R435" s="59">
        <v>7.5</v>
      </c>
      <c r="S435" s="18">
        <f t="shared" si="21"/>
        <v>1.9444444444444444</v>
      </c>
      <c r="T435" s="124">
        <v>1.9</v>
      </c>
      <c r="U435" s="84">
        <v>3</v>
      </c>
      <c r="V435" s="84" t="s">
        <v>14</v>
      </c>
      <c r="W435" s="84"/>
      <c r="X435" s="60" t="s">
        <v>10</v>
      </c>
      <c r="Y435" s="3" t="s">
        <v>34</v>
      </c>
      <c r="Z435" s="60" t="s">
        <v>13</v>
      </c>
      <c r="AA435" s="85"/>
      <c r="AB435" s="60"/>
      <c r="AC435" s="83"/>
      <c r="AE435" s="60"/>
      <c r="AF435" s="5">
        <f>POWER(10,11.8+1.5*T435)</f>
        <v>446683592150964.06</v>
      </c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</row>
    <row r="436" spans="1:55" s="57" customFormat="1" ht="11.25" x14ac:dyDescent="0.2">
      <c r="A436" s="4" t="s">
        <v>484</v>
      </c>
      <c r="B436" s="74">
        <f t="shared" si="22"/>
        <v>44897.880266203705</v>
      </c>
      <c r="C436" s="79">
        <v>2022</v>
      </c>
      <c r="D436" s="79">
        <v>12</v>
      </c>
      <c r="E436" s="79">
        <v>2</v>
      </c>
      <c r="F436" s="79">
        <v>21</v>
      </c>
      <c r="G436" s="79">
        <v>7</v>
      </c>
      <c r="H436" s="77">
        <v>35</v>
      </c>
      <c r="I436" s="77">
        <v>0.5</v>
      </c>
      <c r="J436" s="86">
        <v>65.95</v>
      </c>
      <c r="K436" s="77">
        <v>7.4</v>
      </c>
      <c r="L436" s="86">
        <v>7.0000000000000007E-2</v>
      </c>
      <c r="M436" s="86">
        <v>-173.52</v>
      </c>
      <c r="N436" s="77">
        <v>2.4</v>
      </c>
      <c r="O436" s="86">
        <v>0.05</v>
      </c>
      <c r="P436" s="79">
        <v>33</v>
      </c>
      <c r="Q436" s="83" t="s">
        <v>42</v>
      </c>
      <c r="R436" s="59">
        <v>8.5</v>
      </c>
      <c r="S436" s="18">
        <f t="shared" si="21"/>
        <v>2.5</v>
      </c>
      <c r="T436" s="124">
        <v>2.5</v>
      </c>
      <c r="U436" s="82">
        <v>3</v>
      </c>
      <c r="V436" s="84" t="s">
        <v>14</v>
      </c>
      <c r="W436" s="82"/>
      <c r="X436" s="60"/>
      <c r="Y436" s="3" t="s">
        <v>34</v>
      </c>
      <c r="Z436" s="88"/>
      <c r="AA436" s="60"/>
      <c r="AB436" s="82">
        <v>4</v>
      </c>
      <c r="AC436" s="88"/>
      <c r="AE436" s="5">
        <f>POWER(10,11.8+1.5*T436)</f>
        <v>3548133892335782</v>
      </c>
      <c r="AF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</row>
    <row r="437" spans="1:55" s="57" customFormat="1" ht="11.25" x14ac:dyDescent="0.2">
      <c r="A437" s="4" t="s">
        <v>485</v>
      </c>
      <c r="B437" s="74">
        <f t="shared" si="22"/>
        <v>44902.086770833332</v>
      </c>
      <c r="C437" s="79">
        <v>2022</v>
      </c>
      <c r="D437" s="79">
        <v>12</v>
      </c>
      <c r="E437" s="79">
        <v>7</v>
      </c>
      <c r="F437" s="79">
        <v>2</v>
      </c>
      <c r="G437" s="79">
        <v>4</v>
      </c>
      <c r="H437" s="77">
        <v>57.6</v>
      </c>
      <c r="I437" s="77">
        <v>0.9</v>
      </c>
      <c r="J437" s="86">
        <v>61.69</v>
      </c>
      <c r="K437" s="77">
        <v>2.7</v>
      </c>
      <c r="L437" s="86">
        <v>0.02</v>
      </c>
      <c r="M437" s="86">
        <v>147.76</v>
      </c>
      <c r="N437" s="77">
        <v>5.2</v>
      </c>
      <c r="O437" s="86">
        <v>0.1</v>
      </c>
      <c r="P437" s="79">
        <v>0</v>
      </c>
      <c r="Q437" s="80"/>
      <c r="R437" s="59">
        <v>7.5</v>
      </c>
      <c r="S437" s="18">
        <f t="shared" si="21"/>
        <v>1.9444444444444444</v>
      </c>
      <c r="T437" s="124">
        <v>1.9</v>
      </c>
      <c r="U437" s="84">
        <v>6</v>
      </c>
      <c r="V437" s="84" t="s">
        <v>14</v>
      </c>
      <c r="W437" s="84"/>
      <c r="X437" s="60" t="s">
        <v>9</v>
      </c>
      <c r="Y437" s="3" t="s">
        <v>34</v>
      </c>
      <c r="Z437" s="60" t="s">
        <v>13</v>
      </c>
      <c r="AA437" s="85"/>
      <c r="AB437" s="60"/>
      <c r="AC437" s="83" t="s">
        <v>572</v>
      </c>
      <c r="AE437" s="60"/>
      <c r="AF437" s="5">
        <f>POWER(10,11.8+1.5*T437)</f>
        <v>446683592150964.06</v>
      </c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</row>
    <row r="438" spans="1:55" s="57" customFormat="1" ht="11.25" x14ac:dyDescent="0.2">
      <c r="A438" s="4" t="s">
        <v>486</v>
      </c>
      <c r="B438" s="74">
        <f t="shared" si="22"/>
        <v>44902.237326388888</v>
      </c>
      <c r="C438" s="79">
        <v>2022</v>
      </c>
      <c r="D438" s="79">
        <v>12</v>
      </c>
      <c r="E438" s="79">
        <v>7</v>
      </c>
      <c r="F438" s="79">
        <v>5</v>
      </c>
      <c r="G438" s="79">
        <v>41</v>
      </c>
      <c r="H438" s="77">
        <v>45.5</v>
      </c>
      <c r="I438" s="77">
        <v>0.8</v>
      </c>
      <c r="J438" s="86">
        <v>61.57</v>
      </c>
      <c r="K438" s="77">
        <v>3.9</v>
      </c>
      <c r="L438" s="86">
        <v>0.04</v>
      </c>
      <c r="M438" s="86">
        <v>148.02000000000001</v>
      </c>
      <c r="N438" s="77">
        <v>4.5999999999999996</v>
      </c>
      <c r="O438" s="86">
        <v>0.09</v>
      </c>
      <c r="P438" s="79">
        <v>0</v>
      </c>
      <c r="Q438" s="80"/>
      <c r="R438" s="59">
        <v>7.1</v>
      </c>
      <c r="S438" s="18">
        <f t="shared" si="21"/>
        <v>1.7222222222222219</v>
      </c>
      <c r="T438" s="124">
        <v>1.7</v>
      </c>
      <c r="U438" s="84">
        <v>6</v>
      </c>
      <c r="V438" s="84" t="s">
        <v>14</v>
      </c>
      <c r="W438" s="84"/>
      <c r="X438" s="60" t="s">
        <v>10</v>
      </c>
      <c r="Y438" s="3" t="s">
        <v>34</v>
      </c>
      <c r="Z438" s="60" t="s">
        <v>13</v>
      </c>
      <c r="AA438" s="85"/>
      <c r="AB438" s="60"/>
      <c r="AC438" s="83"/>
      <c r="AE438" s="60"/>
      <c r="AF438" s="5">
        <f>POWER(10,11.8+1.5*T438)</f>
        <v>223872113856835.09</v>
      </c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</row>
    <row r="439" spans="1:55" s="57" customFormat="1" ht="11.25" x14ac:dyDescent="0.2">
      <c r="A439" s="4" t="s">
        <v>487</v>
      </c>
      <c r="B439" s="74">
        <f t="shared" si="22"/>
        <v>44905.011724537035</v>
      </c>
      <c r="C439" s="79">
        <v>2022</v>
      </c>
      <c r="D439" s="79">
        <v>12</v>
      </c>
      <c r="E439" s="79">
        <v>10</v>
      </c>
      <c r="F439" s="79">
        <v>0</v>
      </c>
      <c r="G439" s="79">
        <v>16</v>
      </c>
      <c r="H439" s="77">
        <v>53.3</v>
      </c>
      <c r="I439" s="77">
        <v>1.4</v>
      </c>
      <c r="J439" s="86">
        <v>59.57</v>
      </c>
      <c r="K439" s="77">
        <v>5.6</v>
      </c>
      <c r="L439" s="86">
        <v>0.05</v>
      </c>
      <c r="M439" s="86">
        <v>148.05000000000001</v>
      </c>
      <c r="N439" s="77">
        <v>6</v>
      </c>
      <c r="O439" s="86">
        <v>0.11</v>
      </c>
      <c r="P439" s="79">
        <v>33</v>
      </c>
      <c r="Q439" s="83" t="s">
        <v>42</v>
      </c>
      <c r="R439" s="59">
        <v>7.2</v>
      </c>
      <c r="S439" s="18">
        <f t="shared" si="21"/>
        <v>1.7777777777777779</v>
      </c>
      <c r="T439" s="124">
        <v>1.8</v>
      </c>
      <c r="U439" s="82">
        <v>5</v>
      </c>
      <c r="V439" s="84" t="s">
        <v>14</v>
      </c>
      <c r="W439" s="82"/>
      <c r="X439" s="60"/>
      <c r="Y439" s="3" t="s">
        <v>34</v>
      </c>
      <c r="Z439" s="88"/>
      <c r="AA439" s="60"/>
      <c r="AB439" s="82">
        <v>2</v>
      </c>
      <c r="AC439" s="88"/>
      <c r="AE439" s="5">
        <f>POWER(10,11.8+1.5*T439)</f>
        <v>316227766016839.06</v>
      </c>
      <c r="AF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</row>
    <row r="440" spans="1:55" s="57" customFormat="1" ht="11.25" x14ac:dyDescent="0.2">
      <c r="A440" s="4" t="s">
        <v>488</v>
      </c>
      <c r="B440" s="74">
        <f t="shared" si="22"/>
        <v>44905.101863425924</v>
      </c>
      <c r="C440" s="79">
        <v>2022</v>
      </c>
      <c r="D440" s="79">
        <v>12</v>
      </c>
      <c r="E440" s="79">
        <v>10</v>
      </c>
      <c r="F440" s="79">
        <v>2</v>
      </c>
      <c r="G440" s="79">
        <v>26</v>
      </c>
      <c r="H440" s="77">
        <v>41.5</v>
      </c>
      <c r="I440" s="77">
        <v>0.8</v>
      </c>
      <c r="J440" s="86">
        <v>61.66</v>
      </c>
      <c r="K440" s="77">
        <v>4.5999999999999996</v>
      </c>
      <c r="L440" s="86">
        <v>0.04</v>
      </c>
      <c r="M440" s="86">
        <v>147.94</v>
      </c>
      <c r="N440" s="77">
        <v>3.9</v>
      </c>
      <c r="O440" s="86">
        <v>7.0000000000000007E-2</v>
      </c>
      <c r="P440" s="79">
        <v>0</v>
      </c>
      <c r="Q440" s="80"/>
      <c r="R440" s="59">
        <v>7.3</v>
      </c>
      <c r="S440" s="18">
        <f t="shared" si="21"/>
        <v>1.8333333333333333</v>
      </c>
      <c r="T440" s="124">
        <v>1.8</v>
      </c>
      <c r="U440" s="84">
        <v>4</v>
      </c>
      <c r="V440" s="84" t="s">
        <v>14</v>
      </c>
      <c r="W440" s="84"/>
      <c r="X440" s="60" t="s">
        <v>9</v>
      </c>
      <c r="Y440" s="3" t="s">
        <v>34</v>
      </c>
      <c r="Z440" s="60" t="s">
        <v>13</v>
      </c>
      <c r="AA440" s="85"/>
      <c r="AB440" s="60"/>
      <c r="AC440" s="83" t="s">
        <v>573</v>
      </c>
      <c r="AE440" s="60"/>
      <c r="AF440" s="5">
        <f>POWER(10,11.8+1.5*T440)</f>
        <v>316227766016839.06</v>
      </c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</row>
    <row r="441" spans="1:55" s="57" customFormat="1" ht="11.25" x14ac:dyDescent="0.2">
      <c r="A441" s="4" t="s">
        <v>489</v>
      </c>
      <c r="B441" s="74">
        <f t="shared" si="22"/>
        <v>44907.837418981479</v>
      </c>
      <c r="C441" s="79">
        <v>2022</v>
      </c>
      <c r="D441" s="79">
        <v>12</v>
      </c>
      <c r="E441" s="79">
        <v>12</v>
      </c>
      <c r="F441" s="79">
        <v>20</v>
      </c>
      <c r="G441" s="79">
        <v>5</v>
      </c>
      <c r="H441" s="77">
        <v>53.9</v>
      </c>
      <c r="I441" s="77">
        <v>0.7</v>
      </c>
      <c r="J441" s="86">
        <v>61.38</v>
      </c>
      <c r="K441" s="77">
        <v>3.3</v>
      </c>
      <c r="L441" s="86">
        <v>0.03</v>
      </c>
      <c r="M441" s="86">
        <v>153.79</v>
      </c>
      <c r="N441" s="77">
        <v>3.2</v>
      </c>
      <c r="O441" s="86">
        <v>0.06</v>
      </c>
      <c r="P441" s="79">
        <v>33</v>
      </c>
      <c r="Q441" s="83" t="s">
        <v>42</v>
      </c>
      <c r="R441" s="59">
        <v>6.9</v>
      </c>
      <c r="S441" s="18">
        <f t="shared" si="21"/>
        <v>1.6111111111111112</v>
      </c>
      <c r="T441" s="124">
        <v>1.6</v>
      </c>
      <c r="U441" s="82">
        <v>3</v>
      </c>
      <c r="V441" s="84" t="s">
        <v>14</v>
      </c>
      <c r="W441" s="82"/>
      <c r="X441" s="60"/>
      <c r="Y441" s="3" t="s">
        <v>34</v>
      </c>
      <c r="Z441" s="88"/>
      <c r="AA441" s="60"/>
      <c r="AB441" s="82">
        <v>2</v>
      </c>
      <c r="AC441" s="88"/>
      <c r="AE441" s="5">
        <f>POWER(10,11.8+1.5*T441)</f>
        <v>158489319246112.38</v>
      </c>
      <c r="AF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</row>
    <row r="442" spans="1:55" s="57" customFormat="1" ht="11.25" x14ac:dyDescent="0.2">
      <c r="A442" s="4" t="s">
        <v>490</v>
      </c>
      <c r="B442" s="74">
        <f t="shared" si="22"/>
        <v>44908.278506944444</v>
      </c>
      <c r="C442" s="79">
        <v>2022</v>
      </c>
      <c r="D442" s="79">
        <v>12</v>
      </c>
      <c r="E442" s="79">
        <v>13</v>
      </c>
      <c r="F442" s="79">
        <v>6</v>
      </c>
      <c r="G442" s="79">
        <v>41</v>
      </c>
      <c r="H442" s="77">
        <v>3.7</v>
      </c>
      <c r="I442" s="77">
        <v>0.6</v>
      </c>
      <c r="J442" s="86">
        <v>61.57</v>
      </c>
      <c r="K442" s="77">
        <v>2.6</v>
      </c>
      <c r="L442" s="86">
        <v>0.02</v>
      </c>
      <c r="M442" s="86">
        <v>147.94</v>
      </c>
      <c r="N442" s="77">
        <v>3.8</v>
      </c>
      <c r="O442" s="86">
        <v>7.0000000000000007E-2</v>
      </c>
      <c r="P442" s="79">
        <v>0</v>
      </c>
      <c r="Q442" s="80"/>
      <c r="R442" s="59">
        <v>7</v>
      </c>
      <c r="S442" s="18">
        <f t="shared" si="21"/>
        <v>1.6666666666666665</v>
      </c>
      <c r="T442" s="124">
        <v>1.7</v>
      </c>
      <c r="U442" s="84">
        <v>7</v>
      </c>
      <c r="V442" s="84" t="s">
        <v>14</v>
      </c>
      <c r="W442" s="84"/>
      <c r="X442" s="60" t="s">
        <v>10</v>
      </c>
      <c r="Y442" s="3" t="s">
        <v>34</v>
      </c>
      <c r="Z442" s="60" t="s">
        <v>13</v>
      </c>
      <c r="AA442" s="85"/>
      <c r="AB442" s="60"/>
      <c r="AC442" s="83"/>
      <c r="AE442" s="60"/>
      <c r="AF442" s="5">
        <f>POWER(10,11.8+1.5*T442)</f>
        <v>223872113856835.09</v>
      </c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</row>
    <row r="443" spans="1:55" s="57" customFormat="1" ht="11.25" x14ac:dyDescent="0.2">
      <c r="A443" s="4" t="s">
        <v>491</v>
      </c>
      <c r="B443" s="74">
        <f t="shared" si="22"/>
        <v>44909.097997685189</v>
      </c>
      <c r="C443" s="79">
        <v>2022</v>
      </c>
      <c r="D443" s="79">
        <v>12</v>
      </c>
      <c r="E443" s="79">
        <v>14</v>
      </c>
      <c r="F443" s="79">
        <v>2</v>
      </c>
      <c r="G443" s="79">
        <v>21</v>
      </c>
      <c r="H443" s="77">
        <v>7.3</v>
      </c>
      <c r="I443" s="77">
        <v>0.6</v>
      </c>
      <c r="J443" s="86">
        <v>61.69</v>
      </c>
      <c r="K443" s="77">
        <v>1.8</v>
      </c>
      <c r="L443" s="86">
        <v>0.02</v>
      </c>
      <c r="M443" s="86">
        <v>147.75</v>
      </c>
      <c r="N443" s="77">
        <v>3.3</v>
      </c>
      <c r="O443" s="86">
        <v>0.06</v>
      </c>
      <c r="P443" s="79">
        <v>0</v>
      </c>
      <c r="Q443" s="80"/>
      <c r="R443" s="59">
        <v>7.1</v>
      </c>
      <c r="S443" s="18">
        <f t="shared" si="21"/>
        <v>1.7222222222222219</v>
      </c>
      <c r="T443" s="124">
        <v>1.7</v>
      </c>
      <c r="U443" s="84">
        <v>4</v>
      </c>
      <c r="V443" s="84" t="s">
        <v>14</v>
      </c>
      <c r="W443" s="84"/>
      <c r="X443" s="60" t="s">
        <v>9</v>
      </c>
      <c r="Y443" s="3" t="s">
        <v>34</v>
      </c>
      <c r="Z443" s="60" t="s">
        <v>13</v>
      </c>
      <c r="AA443" s="85"/>
      <c r="AB443" s="60"/>
      <c r="AC443" s="83" t="s">
        <v>574</v>
      </c>
      <c r="AE443" s="60"/>
      <c r="AF443" s="5">
        <f>POWER(10,11.8+1.5*T443)</f>
        <v>223872113856835.09</v>
      </c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</row>
    <row r="444" spans="1:55" s="57" customFormat="1" ht="11.25" x14ac:dyDescent="0.2">
      <c r="A444" s="4" t="s">
        <v>492</v>
      </c>
      <c r="B444" s="74">
        <f t="shared" si="22"/>
        <v>44909.159305555557</v>
      </c>
      <c r="C444" s="79">
        <v>2022</v>
      </c>
      <c r="D444" s="79">
        <v>12</v>
      </c>
      <c r="E444" s="79">
        <v>14</v>
      </c>
      <c r="F444" s="79">
        <v>3</v>
      </c>
      <c r="G444" s="79">
        <v>49</v>
      </c>
      <c r="H444" s="77">
        <v>24.4</v>
      </c>
      <c r="I444" s="77">
        <v>0.9</v>
      </c>
      <c r="J444" s="86">
        <v>61.82</v>
      </c>
      <c r="K444" s="77">
        <v>2.5</v>
      </c>
      <c r="L444" s="86">
        <v>0.02</v>
      </c>
      <c r="M444" s="86">
        <v>145.69</v>
      </c>
      <c r="N444" s="77">
        <v>3.3</v>
      </c>
      <c r="O444" s="86">
        <v>0.06</v>
      </c>
      <c r="P444" s="79">
        <v>0</v>
      </c>
      <c r="Q444" s="83" t="s">
        <v>42</v>
      </c>
      <c r="R444" s="59">
        <v>6.8</v>
      </c>
      <c r="S444" s="18">
        <f t="shared" si="21"/>
        <v>1.5555555555555554</v>
      </c>
      <c r="T444" s="124">
        <v>1.6</v>
      </c>
      <c r="U444" s="82">
        <v>3</v>
      </c>
      <c r="V444" s="84" t="s">
        <v>14</v>
      </c>
      <c r="W444" s="82"/>
      <c r="X444" s="60"/>
      <c r="Y444" s="3" t="s">
        <v>34</v>
      </c>
      <c r="Z444" s="88"/>
      <c r="AA444" s="60"/>
      <c r="AB444" s="82">
        <v>2</v>
      </c>
      <c r="AC444" s="88"/>
      <c r="AE444" s="5">
        <f t="shared" ref="AE444:AE449" si="23">POWER(10,11.8+1.5*T444)</f>
        <v>158489319246112.38</v>
      </c>
      <c r="AF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</row>
    <row r="445" spans="1:55" s="57" customFormat="1" ht="11.25" x14ac:dyDescent="0.2">
      <c r="A445" s="4" t="s">
        <v>493</v>
      </c>
      <c r="B445" s="74">
        <f t="shared" si="22"/>
        <v>44912.349016203705</v>
      </c>
      <c r="C445" s="79">
        <v>2022</v>
      </c>
      <c r="D445" s="79">
        <v>12</v>
      </c>
      <c r="E445" s="79">
        <v>17</v>
      </c>
      <c r="F445" s="79">
        <v>8</v>
      </c>
      <c r="G445" s="79">
        <v>22</v>
      </c>
      <c r="H445" s="77">
        <v>35.1</v>
      </c>
      <c r="I445" s="77">
        <v>0.4</v>
      </c>
      <c r="J445" s="86">
        <v>60.79</v>
      </c>
      <c r="K445" s="77">
        <v>1.9</v>
      </c>
      <c r="L445" s="86">
        <v>0.02</v>
      </c>
      <c r="M445" s="86">
        <v>148.68</v>
      </c>
      <c r="N445" s="77">
        <v>3.2</v>
      </c>
      <c r="O445" s="86">
        <v>0.06</v>
      </c>
      <c r="P445" s="79">
        <v>9</v>
      </c>
      <c r="Q445" s="83">
        <v>7</v>
      </c>
      <c r="R445" s="59">
        <v>8.1999999999999993</v>
      </c>
      <c r="S445" s="18">
        <f t="shared" si="21"/>
        <v>2.333333333333333</v>
      </c>
      <c r="T445" s="124">
        <v>2.2999999999999998</v>
      </c>
      <c r="U445" s="82">
        <v>8</v>
      </c>
      <c r="V445" s="84" t="s">
        <v>14</v>
      </c>
      <c r="W445" s="82"/>
      <c r="X445" s="60"/>
      <c r="Y445" s="3" t="s">
        <v>34</v>
      </c>
      <c r="Z445" s="88"/>
      <c r="AA445" s="60"/>
      <c r="AB445" s="82">
        <v>2</v>
      </c>
      <c r="AC445" s="88"/>
      <c r="AE445" s="5">
        <f t="shared" si="23"/>
        <v>1778279410038929</v>
      </c>
      <c r="AF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</row>
    <row r="446" spans="1:55" s="57" customFormat="1" ht="11.25" x14ac:dyDescent="0.2">
      <c r="A446" s="4" t="s">
        <v>494</v>
      </c>
      <c r="B446" s="74">
        <f t="shared" si="22"/>
        <v>44912.363298611112</v>
      </c>
      <c r="C446" s="79">
        <v>2022</v>
      </c>
      <c r="D446" s="79">
        <v>12</v>
      </c>
      <c r="E446" s="79">
        <v>17</v>
      </c>
      <c r="F446" s="79">
        <v>8</v>
      </c>
      <c r="G446" s="79">
        <v>43</v>
      </c>
      <c r="H446" s="77">
        <v>9.6</v>
      </c>
      <c r="I446" s="77">
        <v>1.5</v>
      </c>
      <c r="J446" s="86">
        <v>63.54</v>
      </c>
      <c r="K446" s="77">
        <v>9.5</v>
      </c>
      <c r="L446" s="86">
        <v>0.09</v>
      </c>
      <c r="M446" s="86">
        <v>173.69</v>
      </c>
      <c r="N446" s="77">
        <v>3.6</v>
      </c>
      <c r="O446" s="86">
        <v>7.0000000000000007E-2</v>
      </c>
      <c r="P446" s="79">
        <v>33</v>
      </c>
      <c r="Q446" s="83" t="s">
        <v>42</v>
      </c>
      <c r="R446" s="59">
        <v>8.8000000000000007</v>
      </c>
      <c r="S446" s="18">
        <f t="shared" si="21"/>
        <v>2.666666666666667</v>
      </c>
      <c r="T446" s="124">
        <v>2.7</v>
      </c>
      <c r="U446" s="82">
        <v>2</v>
      </c>
      <c r="V446" s="84" t="s">
        <v>14</v>
      </c>
      <c r="W446" s="144"/>
      <c r="X446" s="60"/>
      <c r="Y446" s="3" t="s">
        <v>34</v>
      </c>
      <c r="Z446" s="88"/>
      <c r="AA446" s="93"/>
      <c r="AB446" s="82">
        <v>3</v>
      </c>
      <c r="AC446" s="88"/>
      <c r="AE446" s="5">
        <f t="shared" si="23"/>
        <v>7079457843841414</v>
      </c>
      <c r="AF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</row>
    <row r="447" spans="1:55" s="57" customFormat="1" ht="11.25" x14ac:dyDescent="0.2">
      <c r="A447" s="4" t="s">
        <v>495</v>
      </c>
      <c r="B447" s="74">
        <f t="shared" si="22"/>
        <v>44912.622986111113</v>
      </c>
      <c r="C447" s="79">
        <v>2022</v>
      </c>
      <c r="D447" s="79">
        <v>12</v>
      </c>
      <c r="E447" s="79">
        <v>17</v>
      </c>
      <c r="F447" s="79">
        <v>14</v>
      </c>
      <c r="G447" s="79">
        <v>57</v>
      </c>
      <c r="H447" s="77">
        <v>6.5</v>
      </c>
      <c r="I447" s="77">
        <v>0.9</v>
      </c>
      <c r="J447" s="86">
        <v>65.89</v>
      </c>
      <c r="K447" s="77">
        <v>6.8</v>
      </c>
      <c r="L447" s="86">
        <v>0.06</v>
      </c>
      <c r="M447" s="86">
        <v>-171.28</v>
      </c>
      <c r="N447" s="77">
        <v>4.7</v>
      </c>
      <c r="O447" s="86">
        <v>0.1</v>
      </c>
      <c r="P447" s="79">
        <v>12</v>
      </c>
      <c r="Q447" s="83">
        <v>7</v>
      </c>
      <c r="R447" s="59">
        <v>9.1</v>
      </c>
      <c r="S447" s="18">
        <f t="shared" si="21"/>
        <v>2.833333333333333</v>
      </c>
      <c r="T447" s="124">
        <v>2.8</v>
      </c>
      <c r="U447" s="82">
        <v>3</v>
      </c>
      <c r="V447" s="84" t="s">
        <v>14</v>
      </c>
      <c r="W447" s="82"/>
      <c r="X447" s="60"/>
      <c r="Y447" s="3" t="s">
        <v>34</v>
      </c>
      <c r="Z447" s="88"/>
      <c r="AA447" s="60"/>
      <c r="AB447" s="82">
        <v>4</v>
      </c>
      <c r="AC447" s="88"/>
      <c r="AE447" s="5">
        <f t="shared" si="23"/>
        <v>1E+16</v>
      </c>
      <c r="AF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</row>
    <row r="448" spans="1:55" s="57" customFormat="1" ht="11.25" x14ac:dyDescent="0.2">
      <c r="A448" s="4" t="s">
        <v>496</v>
      </c>
      <c r="B448" s="74">
        <f t="shared" si="22"/>
        <v>44915.141608796293</v>
      </c>
      <c r="C448" s="79">
        <v>2022</v>
      </c>
      <c r="D448" s="79">
        <v>12</v>
      </c>
      <c r="E448" s="79">
        <v>20</v>
      </c>
      <c r="F448" s="79">
        <v>3</v>
      </c>
      <c r="G448" s="79">
        <v>23</v>
      </c>
      <c r="H448" s="77">
        <v>55.5</v>
      </c>
      <c r="I448" s="77">
        <v>0.8</v>
      </c>
      <c r="J448" s="86">
        <v>59.65</v>
      </c>
      <c r="K448" s="77">
        <v>4.5999999999999996</v>
      </c>
      <c r="L448" s="86">
        <v>0.04</v>
      </c>
      <c r="M448" s="86">
        <v>149.22999999999999</v>
      </c>
      <c r="N448" s="77">
        <v>3.5</v>
      </c>
      <c r="O448" s="86">
        <v>0.06</v>
      </c>
      <c r="P448" s="79">
        <v>33</v>
      </c>
      <c r="Q448" s="83" t="s">
        <v>42</v>
      </c>
      <c r="R448" s="59">
        <v>8.6</v>
      </c>
      <c r="S448" s="18">
        <f t="shared" si="21"/>
        <v>2.5555555555555554</v>
      </c>
      <c r="T448" s="124">
        <v>2.6</v>
      </c>
      <c r="U448" s="82">
        <v>8</v>
      </c>
      <c r="V448" s="84" t="s">
        <v>14</v>
      </c>
      <c r="W448" s="82"/>
      <c r="X448" s="60"/>
      <c r="Y448" s="3" t="s">
        <v>34</v>
      </c>
      <c r="Z448" s="88"/>
      <c r="AA448" s="60"/>
      <c r="AB448" s="82">
        <v>1</v>
      </c>
      <c r="AC448" s="88"/>
      <c r="AE448" s="5">
        <f t="shared" si="23"/>
        <v>5011872336272755</v>
      </c>
      <c r="AF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</row>
    <row r="449" spans="1:55" s="57" customFormat="1" ht="11.25" x14ac:dyDescent="0.2">
      <c r="A449" s="4" t="s">
        <v>497</v>
      </c>
      <c r="B449" s="74">
        <f t="shared" si="22"/>
        <v>44915.493807870371</v>
      </c>
      <c r="C449" s="79">
        <v>2022</v>
      </c>
      <c r="D449" s="79">
        <v>12</v>
      </c>
      <c r="E449" s="79">
        <v>20</v>
      </c>
      <c r="F449" s="79">
        <v>11</v>
      </c>
      <c r="G449" s="79">
        <v>51</v>
      </c>
      <c r="H449" s="77">
        <v>5.3</v>
      </c>
      <c r="I449" s="77">
        <v>1.1000000000000001</v>
      </c>
      <c r="J449" s="86">
        <v>59.97</v>
      </c>
      <c r="K449" s="77">
        <v>3.9</v>
      </c>
      <c r="L449" s="86">
        <v>0.04</v>
      </c>
      <c r="M449" s="86">
        <v>152.69999999999999</v>
      </c>
      <c r="N449" s="77">
        <v>5.9</v>
      </c>
      <c r="O449" s="86">
        <v>0.11</v>
      </c>
      <c r="P449" s="79">
        <v>33</v>
      </c>
      <c r="Q449" s="83" t="s">
        <v>42</v>
      </c>
      <c r="R449" s="59">
        <v>7.5</v>
      </c>
      <c r="S449" s="18">
        <f t="shared" si="21"/>
        <v>1.9444444444444444</v>
      </c>
      <c r="T449" s="124">
        <v>1.9</v>
      </c>
      <c r="U449" s="82">
        <v>6</v>
      </c>
      <c r="V449" s="84" t="s">
        <v>14</v>
      </c>
      <c r="W449" s="82"/>
      <c r="X449" s="60"/>
      <c r="Y449" s="3" t="s">
        <v>34</v>
      </c>
      <c r="Z449" s="88"/>
      <c r="AA449" s="60"/>
      <c r="AB449" s="82">
        <v>2</v>
      </c>
      <c r="AC449" s="88"/>
      <c r="AE449" s="5">
        <f t="shared" si="23"/>
        <v>446683592150964.06</v>
      </c>
      <c r="AF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</row>
    <row r="450" spans="1:55" s="57" customFormat="1" ht="11.25" x14ac:dyDescent="0.2">
      <c r="A450" s="4" t="s">
        <v>498</v>
      </c>
      <c r="B450" s="74">
        <f t="shared" si="22"/>
        <v>44916.298472222225</v>
      </c>
      <c r="C450" s="79">
        <v>2022</v>
      </c>
      <c r="D450" s="79">
        <v>12</v>
      </c>
      <c r="E450" s="79">
        <v>21</v>
      </c>
      <c r="F450" s="79">
        <v>7</v>
      </c>
      <c r="G450" s="79">
        <v>9</v>
      </c>
      <c r="H450" s="77">
        <v>48.1</v>
      </c>
      <c r="I450" s="77">
        <v>0.5</v>
      </c>
      <c r="J450" s="86">
        <v>61.63</v>
      </c>
      <c r="K450" s="77">
        <v>2.7</v>
      </c>
      <c r="L450" s="86">
        <v>0.02</v>
      </c>
      <c r="M450" s="86">
        <v>148.08000000000001</v>
      </c>
      <c r="N450" s="77">
        <v>2.8</v>
      </c>
      <c r="O450" s="86">
        <v>0.05</v>
      </c>
      <c r="P450" s="79">
        <v>0</v>
      </c>
      <c r="Q450" s="80"/>
      <c r="R450" s="59">
        <v>6.9</v>
      </c>
      <c r="S450" s="18">
        <f t="shared" si="21"/>
        <v>1.6111111111111112</v>
      </c>
      <c r="T450" s="124">
        <v>1.6</v>
      </c>
      <c r="U450" s="84">
        <v>7</v>
      </c>
      <c r="V450" s="84" t="s">
        <v>14</v>
      </c>
      <c r="W450" s="84"/>
      <c r="X450" s="60" t="s">
        <v>10</v>
      </c>
      <c r="Y450" s="3" t="s">
        <v>34</v>
      </c>
      <c r="Z450" s="60" t="s">
        <v>13</v>
      </c>
      <c r="AA450" s="85"/>
      <c r="AB450" s="60"/>
      <c r="AC450" s="83"/>
      <c r="AE450" s="60"/>
      <c r="AF450" s="5">
        <f>POWER(10,11.8+1.5*T450)</f>
        <v>158489319246112.38</v>
      </c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</row>
    <row r="451" spans="1:55" s="57" customFormat="1" ht="11.25" x14ac:dyDescent="0.2">
      <c r="A451" s="4" t="s">
        <v>499</v>
      </c>
      <c r="B451" s="74">
        <f t="shared" si="22"/>
        <v>44917.087569444448</v>
      </c>
      <c r="C451" s="79">
        <v>2022</v>
      </c>
      <c r="D451" s="79">
        <v>12</v>
      </c>
      <c r="E451" s="79">
        <v>22</v>
      </c>
      <c r="F451" s="79">
        <v>2</v>
      </c>
      <c r="G451" s="79">
        <v>6</v>
      </c>
      <c r="H451" s="77">
        <v>6.3</v>
      </c>
      <c r="I451" s="77">
        <v>1.4</v>
      </c>
      <c r="J451" s="86">
        <v>61.71</v>
      </c>
      <c r="K451" s="77">
        <v>4.2</v>
      </c>
      <c r="L451" s="86">
        <v>0.04</v>
      </c>
      <c r="M451" s="86">
        <v>147.63</v>
      </c>
      <c r="N451" s="77">
        <v>7.3</v>
      </c>
      <c r="O451" s="86">
        <v>0.14000000000000001</v>
      </c>
      <c r="P451" s="79">
        <v>0</v>
      </c>
      <c r="Q451" s="80"/>
      <c r="R451" s="59">
        <v>7.4</v>
      </c>
      <c r="S451" s="18">
        <f t="shared" si="21"/>
        <v>1.8888888888888891</v>
      </c>
      <c r="T451" s="124">
        <v>1.9</v>
      </c>
      <c r="U451" s="84">
        <v>4</v>
      </c>
      <c r="V451" s="84" t="s">
        <v>14</v>
      </c>
      <c r="W451" s="84"/>
      <c r="X451" s="60" t="s">
        <v>9</v>
      </c>
      <c r="Y451" s="3" t="s">
        <v>34</v>
      </c>
      <c r="Z451" s="60" t="s">
        <v>13</v>
      </c>
      <c r="AA451" s="85"/>
      <c r="AB451" s="60"/>
      <c r="AC451" s="83" t="s">
        <v>575</v>
      </c>
      <c r="AE451" s="60"/>
      <c r="AF451" s="5">
        <f>POWER(10,11.8+1.5*T451)</f>
        <v>446683592150964.06</v>
      </c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</row>
    <row r="452" spans="1:55" s="57" customFormat="1" ht="11.25" x14ac:dyDescent="0.2">
      <c r="A452" s="4" t="s">
        <v>500</v>
      </c>
      <c r="B452" s="74">
        <f t="shared" si="22"/>
        <v>44917.117106481484</v>
      </c>
      <c r="C452" s="79">
        <v>2022</v>
      </c>
      <c r="D452" s="79">
        <v>12</v>
      </c>
      <c r="E452" s="79">
        <v>22</v>
      </c>
      <c r="F452" s="79">
        <v>2</v>
      </c>
      <c r="G452" s="79">
        <v>48</v>
      </c>
      <c r="H452" s="77">
        <v>38.700000000000003</v>
      </c>
      <c r="I452" s="77">
        <v>0.9</v>
      </c>
      <c r="J452" s="86">
        <v>61.69</v>
      </c>
      <c r="K452" s="77">
        <v>2.5</v>
      </c>
      <c r="L452" s="86">
        <v>0.02</v>
      </c>
      <c r="M452" s="86">
        <v>147.63999999999999</v>
      </c>
      <c r="N452" s="77">
        <v>4.5999999999999996</v>
      </c>
      <c r="O452" s="86">
        <v>0.09</v>
      </c>
      <c r="P452" s="79">
        <v>0</v>
      </c>
      <c r="Q452" s="80"/>
      <c r="R452" s="59">
        <v>7.3</v>
      </c>
      <c r="S452" s="18">
        <f t="shared" si="21"/>
        <v>1.8333333333333333</v>
      </c>
      <c r="T452" s="124">
        <v>1.8</v>
      </c>
      <c r="U452" s="84">
        <v>6</v>
      </c>
      <c r="V452" s="84" t="s">
        <v>14</v>
      </c>
      <c r="W452" s="84"/>
      <c r="X452" s="60" t="s">
        <v>9</v>
      </c>
      <c r="Y452" s="3" t="s">
        <v>34</v>
      </c>
      <c r="Z452" s="60" t="s">
        <v>13</v>
      </c>
      <c r="AA452" s="85"/>
      <c r="AB452" s="60"/>
      <c r="AC452" s="83" t="s">
        <v>576</v>
      </c>
      <c r="AE452" s="60"/>
      <c r="AF452" s="5">
        <f>POWER(10,11.8+1.5*T452)</f>
        <v>316227766016839.06</v>
      </c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</row>
    <row r="453" spans="1:55" s="57" customFormat="1" ht="11.25" x14ac:dyDescent="0.2">
      <c r="A453" s="4" t="s">
        <v>501</v>
      </c>
      <c r="B453" s="74">
        <f t="shared" si="22"/>
        <v>44917.232916666668</v>
      </c>
      <c r="C453" s="79">
        <v>2022</v>
      </c>
      <c r="D453" s="79">
        <v>12</v>
      </c>
      <c r="E453" s="79">
        <v>22</v>
      </c>
      <c r="F453" s="79">
        <v>5</v>
      </c>
      <c r="G453" s="79">
        <v>35</v>
      </c>
      <c r="H453" s="77">
        <v>24.2</v>
      </c>
      <c r="I453" s="77">
        <v>1</v>
      </c>
      <c r="J453" s="86">
        <v>59.38</v>
      </c>
      <c r="K453" s="77">
        <v>6.4</v>
      </c>
      <c r="L453" s="86">
        <v>0.06</v>
      </c>
      <c r="M453" s="86">
        <v>149.16999999999999</v>
      </c>
      <c r="N453" s="77">
        <v>2.8</v>
      </c>
      <c r="O453" s="86">
        <v>0.05</v>
      </c>
      <c r="P453" s="79">
        <v>0</v>
      </c>
      <c r="Q453" s="83" t="s">
        <v>42</v>
      </c>
      <c r="R453" s="59">
        <v>6.8</v>
      </c>
      <c r="S453" s="18">
        <f t="shared" si="21"/>
        <v>1.5555555555555554</v>
      </c>
      <c r="T453" s="124">
        <v>1.6</v>
      </c>
      <c r="U453" s="82">
        <v>3</v>
      </c>
      <c r="V453" s="84" t="s">
        <v>14</v>
      </c>
      <c r="W453" s="82"/>
      <c r="X453" s="60"/>
      <c r="Y453" s="3" t="s">
        <v>34</v>
      </c>
      <c r="Z453" s="88"/>
      <c r="AA453" s="60"/>
      <c r="AB453" s="82">
        <v>1</v>
      </c>
      <c r="AC453" s="88"/>
      <c r="AE453" s="5">
        <f>POWER(10,11.8+1.5*T453)</f>
        <v>158489319246112.38</v>
      </c>
      <c r="AF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</row>
    <row r="454" spans="1:55" s="57" customFormat="1" ht="11.25" x14ac:dyDescent="0.2">
      <c r="A454" s="4" t="s">
        <v>502</v>
      </c>
      <c r="B454" s="74">
        <f t="shared" si="22"/>
        <v>44917.563564814816</v>
      </c>
      <c r="C454" s="79">
        <v>2022</v>
      </c>
      <c r="D454" s="79">
        <v>12</v>
      </c>
      <c r="E454" s="79">
        <v>22</v>
      </c>
      <c r="F454" s="79">
        <v>13</v>
      </c>
      <c r="G454" s="79">
        <v>31</v>
      </c>
      <c r="H454" s="77">
        <v>32.200000000000003</v>
      </c>
      <c r="I454" s="77">
        <v>0.3</v>
      </c>
      <c r="J454" s="86">
        <v>60.48</v>
      </c>
      <c r="K454" s="77">
        <v>1.8</v>
      </c>
      <c r="L454" s="86">
        <v>0.02</v>
      </c>
      <c r="M454" s="86">
        <v>150.12</v>
      </c>
      <c r="N454" s="77">
        <v>2.4</v>
      </c>
      <c r="O454" s="86">
        <v>0.04</v>
      </c>
      <c r="P454" s="79">
        <v>33</v>
      </c>
      <c r="Q454" s="83" t="s">
        <v>42</v>
      </c>
      <c r="R454" s="59">
        <v>6.8</v>
      </c>
      <c r="S454" s="18">
        <f t="shared" ref="S454:S467" si="24">(R454-4)/1.8</f>
        <v>1.5555555555555554</v>
      </c>
      <c r="T454" s="124">
        <v>1.6</v>
      </c>
      <c r="U454" s="82">
        <v>7</v>
      </c>
      <c r="V454" s="84" t="s">
        <v>14</v>
      </c>
      <c r="W454" s="82"/>
      <c r="X454" s="60"/>
      <c r="Y454" s="3" t="s">
        <v>34</v>
      </c>
      <c r="Z454" s="88"/>
      <c r="AA454" s="60"/>
      <c r="AB454" s="82">
        <v>2</v>
      </c>
      <c r="AC454" s="88"/>
      <c r="AE454" s="5">
        <f>POWER(10,11.8+1.5*T454)</f>
        <v>158489319246112.38</v>
      </c>
      <c r="AF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</row>
    <row r="455" spans="1:55" s="57" customFormat="1" ht="11.25" x14ac:dyDescent="0.2">
      <c r="A455" s="4" t="s">
        <v>503</v>
      </c>
      <c r="B455" s="74">
        <f t="shared" si="22"/>
        <v>44919.216296296298</v>
      </c>
      <c r="C455" s="79">
        <v>2022</v>
      </c>
      <c r="D455" s="79">
        <v>12</v>
      </c>
      <c r="E455" s="79">
        <v>24</v>
      </c>
      <c r="F455" s="79">
        <v>5</v>
      </c>
      <c r="G455" s="79">
        <v>11</v>
      </c>
      <c r="H455" s="77">
        <v>28.3</v>
      </c>
      <c r="I455" s="77">
        <v>0.9</v>
      </c>
      <c r="J455" s="86">
        <v>61.63</v>
      </c>
      <c r="K455" s="77">
        <v>4.7</v>
      </c>
      <c r="L455" s="86">
        <v>0.04</v>
      </c>
      <c r="M455" s="86">
        <v>147.97</v>
      </c>
      <c r="N455" s="77">
        <v>4.5999999999999996</v>
      </c>
      <c r="O455" s="86">
        <v>0.09</v>
      </c>
      <c r="P455" s="79">
        <v>0</v>
      </c>
      <c r="Q455" s="80"/>
      <c r="R455" s="59">
        <v>6.9</v>
      </c>
      <c r="S455" s="18">
        <f t="shared" si="24"/>
        <v>1.6111111111111112</v>
      </c>
      <c r="T455" s="124">
        <v>1.6</v>
      </c>
      <c r="U455" s="84">
        <v>6</v>
      </c>
      <c r="V455" s="84" t="s">
        <v>14</v>
      </c>
      <c r="W455" s="84"/>
      <c r="X455" s="60" t="s">
        <v>10</v>
      </c>
      <c r="Y455" s="3" t="s">
        <v>34</v>
      </c>
      <c r="Z455" s="60" t="s">
        <v>13</v>
      </c>
      <c r="AA455" s="85"/>
      <c r="AB455" s="60"/>
      <c r="AC455" s="83"/>
      <c r="AE455" s="60"/>
      <c r="AF455" s="5">
        <f>POWER(10,11.8+1.5*T455)</f>
        <v>158489319246112.38</v>
      </c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</row>
    <row r="456" spans="1:55" s="57" customFormat="1" ht="11.25" x14ac:dyDescent="0.2">
      <c r="A456" s="4" t="s">
        <v>504</v>
      </c>
      <c r="B456" s="74">
        <f t="shared" si="22"/>
        <v>44919.219143518516</v>
      </c>
      <c r="C456" s="79">
        <v>2022</v>
      </c>
      <c r="D456" s="79">
        <v>12</v>
      </c>
      <c r="E456" s="79">
        <v>24</v>
      </c>
      <c r="F456" s="79">
        <v>5</v>
      </c>
      <c r="G456" s="79">
        <v>15</v>
      </c>
      <c r="H456" s="77">
        <v>34.5</v>
      </c>
      <c r="I456" s="77">
        <v>2.6</v>
      </c>
      <c r="J456" s="86">
        <v>63.42</v>
      </c>
      <c r="K456" s="77">
        <v>10.9</v>
      </c>
      <c r="L456" s="86">
        <v>0.1</v>
      </c>
      <c r="M456" s="86">
        <v>146.68</v>
      </c>
      <c r="N456" s="77">
        <v>11.2</v>
      </c>
      <c r="O456" s="86">
        <v>0.22</v>
      </c>
      <c r="P456" s="79">
        <v>0</v>
      </c>
      <c r="Q456" s="80"/>
      <c r="R456" s="59">
        <v>7.4</v>
      </c>
      <c r="S456" s="18">
        <f t="shared" si="24"/>
        <v>1.8888888888888891</v>
      </c>
      <c r="T456" s="124">
        <v>1.9</v>
      </c>
      <c r="U456" s="84">
        <v>5</v>
      </c>
      <c r="V456" s="84" t="s">
        <v>14</v>
      </c>
      <c r="W456" s="84"/>
      <c r="X456" s="60" t="s">
        <v>52</v>
      </c>
      <c r="Y456" s="3" t="s">
        <v>34</v>
      </c>
      <c r="Z456" s="60" t="s">
        <v>13</v>
      </c>
      <c r="AA456" s="85"/>
      <c r="AB456" s="60"/>
      <c r="AC456" s="83" t="s">
        <v>577</v>
      </c>
      <c r="AE456" s="60"/>
      <c r="AF456" s="5">
        <f>POWER(10,11.8+1.5*T456)</f>
        <v>446683592150964.06</v>
      </c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</row>
    <row r="457" spans="1:55" s="57" customFormat="1" ht="11.25" x14ac:dyDescent="0.2">
      <c r="A457" s="4" t="s">
        <v>505</v>
      </c>
      <c r="B457" s="74">
        <f t="shared" si="22"/>
        <v>44920.289826388886</v>
      </c>
      <c r="C457" s="79">
        <v>2022</v>
      </c>
      <c r="D457" s="79">
        <v>12</v>
      </c>
      <c r="E457" s="79">
        <v>25</v>
      </c>
      <c r="F457" s="79">
        <v>6</v>
      </c>
      <c r="G457" s="79">
        <v>57</v>
      </c>
      <c r="H457" s="77">
        <v>21.3</v>
      </c>
      <c r="I457" s="77">
        <v>0.3</v>
      </c>
      <c r="J457" s="86">
        <v>62.84</v>
      </c>
      <c r="K457" s="77">
        <v>2.5</v>
      </c>
      <c r="L457" s="86">
        <v>0.02</v>
      </c>
      <c r="M457" s="86">
        <v>156.97</v>
      </c>
      <c r="N457" s="77">
        <v>1.1000000000000001</v>
      </c>
      <c r="O457" s="86">
        <v>0.02</v>
      </c>
      <c r="P457" s="79">
        <v>0</v>
      </c>
      <c r="Q457" s="83" t="s">
        <v>42</v>
      </c>
      <c r="R457" s="59">
        <v>7.1</v>
      </c>
      <c r="S457" s="18">
        <f t="shared" si="24"/>
        <v>1.7222222222222219</v>
      </c>
      <c r="T457" s="124">
        <v>1.7</v>
      </c>
      <c r="U457" s="82">
        <v>4</v>
      </c>
      <c r="V457" s="84" t="s">
        <v>14</v>
      </c>
      <c r="W457" s="82"/>
      <c r="X457" s="60"/>
      <c r="Y457" s="3" t="s">
        <v>34</v>
      </c>
      <c r="Z457" s="88"/>
      <c r="AA457" s="60"/>
      <c r="AB457" s="82">
        <v>2</v>
      </c>
      <c r="AC457" s="88"/>
      <c r="AE457" s="5">
        <f>POWER(10,11.8+1.5*T457)</f>
        <v>223872113856835.09</v>
      </c>
      <c r="AF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</row>
    <row r="458" spans="1:55" s="57" customFormat="1" ht="11.25" x14ac:dyDescent="0.2">
      <c r="A458" s="4" t="s">
        <v>506</v>
      </c>
      <c r="B458" s="74">
        <f t="shared" si="22"/>
        <v>44921.052766203706</v>
      </c>
      <c r="C458" s="79">
        <v>2022</v>
      </c>
      <c r="D458" s="79">
        <v>12</v>
      </c>
      <c r="E458" s="79">
        <v>26</v>
      </c>
      <c r="F458" s="79">
        <v>1</v>
      </c>
      <c r="G458" s="79">
        <v>15</v>
      </c>
      <c r="H458" s="77">
        <v>59.6</v>
      </c>
      <c r="I458" s="77">
        <v>0.7</v>
      </c>
      <c r="J458" s="86">
        <v>61.63</v>
      </c>
      <c r="K458" s="77">
        <v>4.3</v>
      </c>
      <c r="L458" s="86">
        <v>0.04</v>
      </c>
      <c r="M458" s="86">
        <v>148.16</v>
      </c>
      <c r="N458" s="77">
        <v>4.9000000000000004</v>
      </c>
      <c r="O458" s="86">
        <v>0.09</v>
      </c>
      <c r="P458" s="79">
        <v>0</v>
      </c>
      <c r="Q458" s="80"/>
      <c r="R458" s="59">
        <v>6.9</v>
      </c>
      <c r="S458" s="18">
        <f t="shared" si="24"/>
        <v>1.6111111111111112</v>
      </c>
      <c r="T458" s="124">
        <v>1.6</v>
      </c>
      <c r="U458" s="84">
        <v>5</v>
      </c>
      <c r="V458" s="84" t="s">
        <v>14</v>
      </c>
      <c r="W458" s="84"/>
      <c r="X458" s="60" t="s">
        <v>10</v>
      </c>
      <c r="Y458" s="3" t="s">
        <v>34</v>
      </c>
      <c r="Z458" s="60" t="s">
        <v>13</v>
      </c>
      <c r="AA458" s="85"/>
      <c r="AB458" s="60"/>
      <c r="AC458" s="83"/>
      <c r="AE458" s="60"/>
      <c r="AF458" s="5">
        <f>POWER(10,11.8+1.5*T458)</f>
        <v>158489319246112.38</v>
      </c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</row>
    <row r="459" spans="1:55" s="57" customFormat="1" ht="11.25" x14ac:dyDescent="0.2">
      <c r="A459" s="4" t="s">
        <v>507</v>
      </c>
      <c r="B459" s="74">
        <f t="shared" si="22"/>
        <v>44922.27988425926</v>
      </c>
      <c r="C459" s="79">
        <v>2022</v>
      </c>
      <c r="D459" s="79">
        <v>12</v>
      </c>
      <c r="E459" s="79">
        <v>27</v>
      </c>
      <c r="F459" s="79">
        <v>6</v>
      </c>
      <c r="G459" s="79">
        <v>43</v>
      </c>
      <c r="H459" s="77">
        <v>2.2999999999999998</v>
      </c>
      <c r="I459" s="77">
        <v>0.5</v>
      </c>
      <c r="J459" s="86">
        <v>61.64</v>
      </c>
      <c r="K459" s="77">
        <v>3</v>
      </c>
      <c r="L459" s="86">
        <v>0.03</v>
      </c>
      <c r="M459" s="86">
        <v>148.13</v>
      </c>
      <c r="N459" s="77">
        <v>3</v>
      </c>
      <c r="O459" s="86">
        <v>0.06</v>
      </c>
      <c r="P459" s="79">
        <v>0</v>
      </c>
      <c r="Q459" s="80"/>
      <c r="R459" s="59">
        <v>7.1</v>
      </c>
      <c r="S459" s="18">
        <f t="shared" si="24"/>
        <v>1.7222222222222219</v>
      </c>
      <c r="T459" s="124">
        <v>1.7</v>
      </c>
      <c r="U459" s="84">
        <v>7</v>
      </c>
      <c r="V459" s="84" t="s">
        <v>14</v>
      </c>
      <c r="W459" s="84"/>
      <c r="X459" s="60" t="s">
        <v>10</v>
      </c>
      <c r="Y459" s="3" t="s">
        <v>34</v>
      </c>
      <c r="Z459" s="60" t="s">
        <v>13</v>
      </c>
      <c r="AA459" s="85"/>
      <c r="AB459" s="60"/>
      <c r="AC459" s="83"/>
      <c r="AE459" s="60"/>
      <c r="AF459" s="5">
        <f>POWER(10,11.8+1.5*T459)</f>
        <v>223872113856835.09</v>
      </c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</row>
    <row r="460" spans="1:55" s="57" customFormat="1" ht="11.25" x14ac:dyDescent="0.2">
      <c r="A460" s="4" t="s">
        <v>508</v>
      </c>
      <c r="B460" s="74">
        <f t="shared" si="22"/>
        <v>44922.796296296299</v>
      </c>
      <c r="C460" s="79">
        <v>2022</v>
      </c>
      <c r="D460" s="79">
        <v>12</v>
      </c>
      <c r="E460" s="79">
        <v>27</v>
      </c>
      <c r="F460" s="79">
        <v>19</v>
      </c>
      <c r="G460" s="79">
        <v>6</v>
      </c>
      <c r="H460" s="77">
        <v>40.4</v>
      </c>
      <c r="I460" s="77">
        <v>0.8</v>
      </c>
      <c r="J460" s="86">
        <v>62.96</v>
      </c>
      <c r="K460" s="77">
        <v>5</v>
      </c>
      <c r="L460" s="86">
        <v>0.05</v>
      </c>
      <c r="M460" s="86">
        <v>151.63999999999999</v>
      </c>
      <c r="N460" s="77">
        <v>3.3</v>
      </c>
      <c r="O460" s="86">
        <v>7.0000000000000007E-2</v>
      </c>
      <c r="P460" s="79">
        <v>9</v>
      </c>
      <c r="Q460" s="83">
        <v>11</v>
      </c>
      <c r="R460" s="59">
        <v>7.9</v>
      </c>
      <c r="S460" s="18">
        <f t="shared" si="24"/>
        <v>2.166666666666667</v>
      </c>
      <c r="T460" s="124">
        <v>2.2000000000000002</v>
      </c>
      <c r="U460" s="82">
        <v>5</v>
      </c>
      <c r="V460" s="84" t="s">
        <v>14</v>
      </c>
      <c r="W460" s="82"/>
      <c r="X460" s="60"/>
      <c r="Y460" s="3" t="s">
        <v>34</v>
      </c>
      <c r="Z460" s="88"/>
      <c r="AA460" s="60"/>
      <c r="AB460" s="82">
        <v>2</v>
      </c>
      <c r="AC460" s="88"/>
      <c r="AE460" s="5">
        <f>POWER(10,11.8+1.5*T460)</f>
        <v>1258925411794173.5</v>
      </c>
      <c r="AF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</row>
    <row r="461" spans="1:55" s="57" customFormat="1" ht="11.25" x14ac:dyDescent="0.2">
      <c r="A461" s="4" t="s">
        <v>509</v>
      </c>
      <c r="B461" s="74">
        <f t="shared" si="22"/>
        <v>44923.090277777781</v>
      </c>
      <c r="C461" s="79">
        <v>2022</v>
      </c>
      <c r="D461" s="79">
        <v>12</v>
      </c>
      <c r="E461" s="79">
        <v>28</v>
      </c>
      <c r="F461" s="79">
        <v>2</v>
      </c>
      <c r="G461" s="79">
        <v>10</v>
      </c>
      <c r="H461" s="77">
        <v>0.7</v>
      </c>
      <c r="I461" s="77">
        <v>1.4</v>
      </c>
      <c r="J461" s="86">
        <v>61.71</v>
      </c>
      <c r="K461" s="77">
        <v>4.4000000000000004</v>
      </c>
      <c r="L461" s="86">
        <v>0.04</v>
      </c>
      <c r="M461" s="86">
        <v>147.66999999999999</v>
      </c>
      <c r="N461" s="77">
        <v>6.8</v>
      </c>
      <c r="O461" s="86">
        <v>0.13</v>
      </c>
      <c r="P461" s="79">
        <v>0</v>
      </c>
      <c r="Q461" s="80"/>
      <c r="R461" s="59">
        <v>7.4</v>
      </c>
      <c r="S461" s="18">
        <f t="shared" si="24"/>
        <v>1.8888888888888891</v>
      </c>
      <c r="T461" s="124">
        <v>1.9</v>
      </c>
      <c r="U461" s="84">
        <v>5</v>
      </c>
      <c r="V461" s="84" t="s">
        <v>14</v>
      </c>
      <c r="W461" s="84"/>
      <c r="X461" s="60" t="s">
        <v>9</v>
      </c>
      <c r="Y461" s="3" t="s">
        <v>34</v>
      </c>
      <c r="Z461" s="60" t="s">
        <v>13</v>
      </c>
      <c r="AA461" s="85"/>
      <c r="AB461" s="60"/>
      <c r="AC461" s="83" t="s">
        <v>578</v>
      </c>
      <c r="AE461" s="60"/>
      <c r="AF461" s="5">
        <f>POWER(10,11.8+1.5*T461)</f>
        <v>446683592150964.06</v>
      </c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</row>
    <row r="462" spans="1:55" s="57" customFormat="1" ht="11.25" x14ac:dyDescent="0.2">
      <c r="A462" s="4" t="s">
        <v>510</v>
      </c>
      <c r="B462" s="74">
        <f t="shared" si="22"/>
        <v>44923.208993055552</v>
      </c>
      <c r="C462" s="79">
        <v>2022</v>
      </c>
      <c r="D462" s="79">
        <v>12</v>
      </c>
      <c r="E462" s="79">
        <v>28</v>
      </c>
      <c r="F462" s="79">
        <v>5</v>
      </c>
      <c r="G462" s="79">
        <v>0</v>
      </c>
      <c r="H462" s="77">
        <v>57.5</v>
      </c>
      <c r="I462" s="77">
        <v>1.1000000000000001</v>
      </c>
      <c r="J462" s="86">
        <v>63</v>
      </c>
      <c r="K462" s="77">
        <v>3.3</v>
      </c>
      <c r="L462" s="86">
        <v>0.03</v>
      </c>
      <c r="M462" s="86">
        <v>145.9</v>
      </c>
      <c r="N462" s="77">
        <v>5</v>
      </c>
      <c r="O462" s="86">
        <v>0.1</v>
      </c>
      <c r="P462" s="79">
        <v>18</v>
      </c>
      <c r="Q462" s="83">
        <v>10</v>
      </c>
      <c r="R462" s="59">
        <v>8</v>
      </c>
      <c r="S462" s="18">
        <f t="shared" si="24"/>
        <v>2.2222222222222223</v>
      </c>
      <c r="T462" s="124">
        <v>2.2000000000000002</v>
      </c>
      <c r="U462" s="82">
        <v>8</v>
      </c>
      <c r="V462" s="84" t="s">
        <v>14</v>
      </c>
      <c r="W462" s="82"/>
      <c r="X462" s="60"/>
      <c r="Y462" s="3" t="s">
        <v>34</v>
      </c>
      <c r="Z462" s="88"/>
      <c r="AA462" s="60"/>
      <c r="AB462" s="82">
        <v>2</v>
      </c>
      <c r="AC462" s="88"/>
      <c r="AE462" s="5">
        <f>POWER(10,11.8+1.5*T462)</f>
        <v>1258925411794173.5</v>
      </c>
      <c r="AF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</row>
    <row r="463" spans="1:55" s="57" customFormat="1" ht="11.25" x14ac:dyDescent="0.2">
      <c r="A463" s="4" t="s">
        <v>511</v>
      </c>
      <c r="B463" s="74">
        <f t="shared" si="22"/>
        <v>44925.751134259262</v>
      </c>
      <c r="C463" s="79">
        <v>2022</v>
      </c>
      <c r="D463" s="79">
        <v>12</v>
      </c>
      <c r="E463" s="79">
        <v>30</v>
      </c>
      <c r="F463" s="79">
        <v>18</v>
      </c>
      <c r="G463" s="79">
        <v>1</v>
      </c>
      <c r="H463" s="77">
        <v>38.700000000000003</v>
      </c>
      <c r="I463" s="77">
        <v>1.1000000000000001</v>
      </c>
      <c r="J463" s="86">
        <v>59.02</v>
      </c>
      <c r="K463" s="77">
        <v>5.5</v>
      </c>
      <c r="L463" s="86">
        <v>0.05</v>
      </c>
      <c r="M463" s="86">
        <v>149.57</v>
      </c>
      <c r="N463" s="77">
        <v>3.1</v>
      </c>
      <c r="O463" s="86">
        <v>0.05</v>
      </c>
      <c r="P463" s="79">
        <v>33</v>
      </c>
      <c r="Q463" s="83" t="s">
        <v>42</v>
      </c>
      <c r="R463" s="59">
        <v>7.6</v>
      </c>
      <c r="S463" s="18">
        <f t="shared" si="24"/>
        <v>1.9999999999999998</v>
      </c>
      <c r="T463" s="124">
        <v>2</v>
      </c>
      <c r="U463" s="82">
        <v>5</v>
      </c>
      <c r="V463" s="84" t="s">
        <v>14</v>
      </c>
      <c r="W463" s="82"/>
      <c r="X463" s="60"/>
      <c r="Y463" s="3" t="s">
        <v>34</v>
      </c>
      <c r="Z463" s="88"/>
      <c r="AA463" s="60"/>
      <c r="AB463" s="82">
        <v>1</v>
      </c>
      <c r="AC463" s="88"/>
      <c r="AE463" s="5">
        <f>POWER(10,11.8+1.5*T463)</f>
        <v>630957344480198.25</v>
      </c>
      <c r="AF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</row>
    <row r="464" spans="1:55" s="57" customFormat="1" ht="11.25" x14ac:dyDescent="0.2">
      <c r="A464" s="4" t="s">
        <v>512</v>
      </c>
      <c r="B464" s="74">
        <f t="shared" si="22"/>
        <v>44926.092847222222</v>
      </c>
      <c r="C464" s="79">
        <v>2022</v>
      </c>
      <c r="D464" s="79">
        <v>12</v>
      </c>
      <c r="E464" s="79">
        <v>31</v>
      </c>
      <c r="F464" s="79">
        <v>2</v>
      </c>
      <c r="G464" s="79">
        <v>13</v>
      </c>
      <c r="H464" s="77">
        <v>42</v>
      </c>
      <c r="I464" s="77">
        <v>0.7</v>
      </c>
      <c r="J464" s="86">
        <v>61.71</v>
      </c>
      <c r="K464" s="77">
        <v>2.9</v>
      </c>
      <c r="L464" s="86">
        <v>0.03</v>
      </c>
      <c r="M464" s="86">
        <v>147.88</v>
      </c>
      <c r="N464" s="77">
        <v>4.7</v>
      </c>
      <c r="O464" s="86">
        <v>0.09</v>
      </c>
      <c r="P464" s="79">
        <v>0</v>
      </c>
      <c r="Q464" s="80"/>
      <c r="R464" s="59">
        <v>7.1</v>
      </c>
      <c r="S464" s="18">
        <f t="shared" si="24"/>
        <v>1.7222222222222219</v>
      </c>
      <c r="T464" s="124">
        <v>1.7</v>
      </c>
      <c r="U464" s="84">
        <v>5</v>
      </c>
      <c r="V464" s="84" t="s">
        <v>14</v>
      </c>
      <c r="W464" s="84"/>
      <c r="X464" s="60" t="s">
        <v>9</v>
      </c>
      <c r="Y464" s="3" t="s">
        <v>34</v>
      </c>
      <c r="Z464" s="60" t="s">
        <v>13</v>
      </c>
      <c r="AA464" s="85"/>
      <c r="AB464" s="60"/>
      <c r="AC464" s="83" t="s">
        <v>579</v>
      </c>
      <c r="AE464" s="60"/>
      <c r="AF464" s="5">
        <f>POWER(10,11.8+1.5*T464)</f>
        <v>223872113856835.09</v>
      </c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</row>
    <row r="465" spans="1:55" s="57" customFormat="1" ht="11.25" x14ac:dyDescent="0.2">
      <c r="A465" s="4" t="s">
        <v>513</v>
      </c>
      <c r="B465" s="74">
        <f t="shared" si="22"/>
        <v>44926.093356481484</v>
      </c>
      <c r="C465" s="79">
        <v>2022</v>
      </c>
      <c r="D465" s="79">
        <v>12</v>
      </c>
      <c r="E465" s="79">
        <v>31</v>
      </c>
      <c r="F465" s="79">
        <v>2</v>
      </c>
      <c r="G465" s="79">
        <v>14</v>
      </c>
      <c r="H465" s="77">
        <v>26.6</v>
      </c>
      <c r="I465" s="77">
        <v>0.8</v>
      </c>
      <c r="J465" s="86">
        <v>61.68</v>
      </c>
      <c r="K465" s="77">
        <v>2.1</v>
      </c>
      <c r="L465" s="86">
        <v>0.02</v>
      </c>
      <c r="M465" s="86">
        <v>147.78</v>
      </c>
      <c r="N465" s="77">
        <v>4.0999999999999996</v>
      </c>
      <c r="O465" s="86">
        <v>0.08</v>
      </c>
      <c r="P465" s="79">
        <v>0</v>
      </c>
      <c r="Q465" s="80"/>
      <c r="R465" s="59">
        <v>7.4</v>
      </c>
      <c r="S465" s="18">
        <f t="shared" si="24"/>
        <v>1.8888888888888891</v>
      </c>
      <c r="T465" s="124">
        <v>1.9</v>
      </c>
      <c r="U465" s="84">
        <v>7</v>
      </c>
      <c r="V465" s="84" t="s">
        <v>14</v>
      </c>
      <c r="W465" s="84"/>
      <c r="X465" s="60" t="s">
        <v>9</v>
      </c>
      <c r="Y465" s="3" t="s">
        <v>34</v>
      </c>
      <c r="Z465" s="60" t="s">
        <v>13</v>
      </c>
      <c r="AA465" s="85"/>
      <c r="AB465" s="60"/>
      <c r="AC465" s="83" t="s">
        <v>580</v>
      </c>
      <c r="AE465" s="60"/>
      <c r="AF465" s="5">
        <f>POWER(10,11.8+1.5*T465)</f>
        <v>446683592150964.06</v>
      </c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</row>
    <row r="466" spans="1:55" s="57" customFormat="1" ht="11.25" x14ac:dyDescent="0.2">
      <c r="A466" s="4" t="s">
        <v>514</v>
      </c>
      <c r="B466" s="74">
        <f t="shared" si="22"/>
        <v>44926.210798611108</v>
      </c>
      <c r="C466" s="79">
        <v>2022</v>
      </c>
      <c r="D466" s="79">
        <v>12</v>
      </c>
      <c r="E466" s="79">
        <v>31</v>
      </c>
      <c r="F466" s="79">
        <v>5</v>
      </c>
      <c r="G466" s="79">
        <v>3</v>
      </c>
      <c r="H466" s="77">
        <v>33.200000000000003</v>
      </c>
      <c r="I466" s="77">
        <v>0.5</v>
      </c>
      <c r="J466" s="86">
        <v>61.51</v>
      </c>
      <c r="K466" s="77">
        <v>2</v>
      </c>
      <c r="L466" s="86">
        <v>0.02</v>
      </c>
      <c r="M466" s="86">
        <v>148.02000000000001</v>
      </c>
      <c r="N466" s="77">
        <v>3.3</v>
      </c>
      <c r="O466" s="86">
        <v>0.06</v>
      </c>
      <c r="P466" s="79">
        <v>0</v>
      </c>
      <c r="Q466" s="80"/>
      <c r="R466" s="59">
        <v>7.8</v>
      </c>
      <c r="S466" s="18">
        <f t="shared" si="24"/>
        <v>2.1111111111111112</v>
      </c>
      <c r="T466" s="124">
        <v>2.1</v>
      </c>
      <c r="U466" s="84">
        <v>8</v>
      </c>
      <c r="V466" s="84" t="s">
        <v>14</v>
      </c>
      <c r="W466" s="84"/>
      <c r="X466" s="60" t="s">
        <v>10</v>
      </c>
      <c r="Y466" s="3" t="s">
        <v>34</v>
      </c>
      <c r="Z466" s="60" t="s">
        <v>13</v>
      </c>
      <c r="AA466" s="85"/>
      <c r="AB466" s="60"/>
      <c r="AC466" s="83"/>
      <c r="AE466" s="60"/>
      <c r="AF466" s="5">
        <f>POWER(10,11.8+1.5*T466)</f>
        <v>891250938133751.25</v>
      </c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</row>
    <row r="467" spans="1:55" s="57" customFormat="1" ht="11.25" x14ac:dyDescent="0.2">
      <c r="A467" s="4" t="s">
        <v>515</v>
      </c>
      <c r="B467" s="74">
        <f t="shared" si="22"/>
        <v>44926.541678240741</v>
      </c>
      <c r="C467" s="79">
        <v>2022</v>
      </c>
      <c r="D467" s="79">
        <v>12</v>
      </c>
      <c r="E467" s="79">
        <v>31</v>
      </c>
      <c r="F467" s="79">
        <v>13</v>
      </c>
      <c r="G467" s="79">
        <v>0</v>
      </c>
      <c r="H467" s="77">
        <v>1.4</v>
      </c>
      <c r="I467" s="77">
        <v>0.7</v>
      </c>
      <c r="J467" s="86">
        <v>65.650000000000006</v>
      </c>
      <c r="K467" s="77">
        <v>7.1</v>
      </c>
      <c r="L467" s="86">
        <v>0.06</v>
      </c>
      <c r="M467" s="86">
        <v>-171.03</v>
      </c>
      <c r="N467" s="77">
        <v>3.8</v>
      </c>
      <c r="O467" s="86">
        <v>0.08</v>
      </c>
      <c r="P467" s="79">
        <v>33</v>
      </c>
      <c r="Q467" s="83" t="s">
        <v>42</v>
      </c>
      <c r="R467" s="59">
        <v>8.5</v>
      </c>
      <c r="S467" s="18">
        <f t="shared" si="24"/>
        <v>2.5</v>
      </c>
      <c r="T467" s="124">
        <v>2.5</v>
      </c>
      <c r="U467" s="82">
        <v>3</v>
      </c>
      <c r="V467" s="84" t="s">
        <v>14</v>
      </c>
      <c r="W467" s="82"/>
      <c r="X467" s="60"/>
      <c r="Y467" s="3" t="s">
        <v>34</v>
      </c>
      <c r="Z467" s="88"/>
      <c r="AA467" s="60"/>
      <c r="AB467" s="82">
        <v>4</v>
      </c>
      <c r="AC467" s="88"/>
      <c r="AE467" s="5">
        <f>POWER(10,11.8+1.5*T467)</f>
        <v>3548133892335782</v>
      </c>
      <c r="AF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</row>
    <row r="468" spans="1:55" s="57" customFormat="1" ht="11.25" x14ac:dyDescent="0.2">
      <c r="A468" s="52"/>
      <c r="B468" s="61"/>
      <c r="C468" s="54"/>
      <c r="D468" s="54"/>
      <c r="E468" s="54"/>
      <c r="F468" s="62"/>
      <c r="G468" s="62"/>
      <c r="H468" s="63"/>
      <c r="I468" s="53"/>
      <c r="J468" s="58"/>
      <c r="K468" s="53"/>
      <c r="L468" s="58"/>
      <c r="M468" s="58"/>
      <c r="N468" s="58"/>
      <c r="O468" s="58"/>
      <c r="P468" s="53"/>
      <c r="Q468" s="73"/>
      <c r="R468" s="58"/>
      <c r="S468" s="58"/>
      <c r="T468" s="126"/>
      <c r="U468" s="65"/>
      <c r="V468" s="65"/>
      <c r="W468" s="65"/>
      <c r="X468" s="53"/>
      <c r="Y468" s="53"/>
      <c r="Z468" s="64"/>
      <c r="AA468" s="65"/>
      <c r="AB468" s="55"/>
      <c r="AC468" s="64"/>
      <c r="AE468" s="56">
        <f>SUM(AE6:AE467)</f>
        <v>3.3555375367091E+18</v>
      </c>
      <c r="AF468" s="158">
        <f>SUM(AF6:AF467)</f>
        <v>1.1428514221557432E+17</v>
      </c>
      <c r="AG468" s="101"/>
      <c r="AH468" s="56"/>
      <c r="AM468" s="66"/>
      <c r="AP468" s="66"/>
      <c r="AQ468" s="66"/>
      <c r="AW468" s="131"/>
      <c r="AX468" s="131"/>
      <c r="BA468" s="128"/>
      <c r="BB468" s="128"/>
    </row>
    <row r="469" spans="1:55" s="57" customFormat="1" ht="11.25" x14ac:dyDescent="0.2">
      <c r="A469" s="52"/>
      <c r="B469" s="61"/>
      <c r="V469" s="128"/>
      <c r="W469" s="128"/>
      <c r="AE469" s="56"/>
      <c r="AF469" s="56"/>
      <c r="AG469" s="101"/>
      <c r="BB469" s="128"/>
    </row>
    <row r="470" spans="1:55" s="57" customFormat="1" ht="11.25" x14ac:dyDescent="0.2">
      <c r="A470" s="52"/>
      <c r="B470" s="61"/>
      <c r="C470" s="54"/>
      <c r="D470" s="54"/>
      <c r="E470" s="54"/>
      <c r="F470" s="62"/>
      <c r="G470" s="62"/>
      <c r="H470" s="63"/>
      <c r="I470" s="53"/>
      <c r="J470" s="58"/>
      <c r="K470" s="53"/>
      <c r="L470" s="58"/>
      <c r="M470" s="58"/>
      <c r="N470" s="58"/>
      <c r="O470" s="58"/>
      <c r="P470" s="53"/>
      <c r="Q470" s="73"/>
      <c r="R470" s="58"/>
      <c r="S470" s="58"/>
      <c r="T470" s="126"/>
      <c r="U470" s="65"/>
      <c r="V470" s="65"/>
      <c r="W470" s="65"/>
      <c r="X470" s="65"/>
      <c r="Y470" s="65"/>
      <c r="Z470" s="56"/>
      <c r="AA470" s="55"/>
      <c r="AB470" s="65"/>
      <c r="AC470" s="56"/>
      <c r="AE470" s="56"/>
      <c r="AG470" s="100"/>
      <c r="AK470" s="66"/>
      <c r="AN470" s="66"/>
      <c r="AW470" s="131"/>
      <c r="AX470" s="131"/>
      <c r="BA470" s="128"/>
      <c r="BB470" s="128"/>
    </row>
    <row r="471" spans="1:55" s="57" customFormat="1" ht="11.25" x14ac:dyDescent="0.2">
      <c r="A471" s="52"/>
      <c r="B471" s="61"/>
      <c r="C471" s="54"/>
      <c r="D471" s="54"/>
      <c r="E471" s="54"/>
      <c r="F471" s="62"/>
      <c r="G471" s="62"/>
      <c r="H471" s="63"/>
      <c r="I471" s="53"/>
      <c r="J471" s="58"/>
      <c r="K471" s="53"/>
      <c r="L471" s="58"/>
      <c r="M471" s="58"/>
      <c r="N471" s="58"/>
      <c r="O471" s="58"/>
      <c r="P471" s="53"/>
      <c r="Q471" s="73"/>
      <c r="R471" s="58"/>
      <c r="S471" s="58"/>
      <c r="T471" s="126"/>
      <c r="U471" s="65"/>
      <c r="V471" s="65"/>
      <c r="W471" s="65"/>
      <c r="X471" s="65"/>
      <c r="Y471" s="65"/>
      <c r="Z471" s="56"/>
      <c r="AA471" s="55"/>
      <c r="AB471" s="65"/>
      <c r="AC471" s="56"/>
      <c r="AE471" s="56"/>
      <c r="AG471" s="100"/>
      <c r="AK471" s="66"/>
      <c r="AN471" s="66"/>
      <c r="AW471" s="131"/>
      <c r="AX471" s="131"/>
      <c r="BA471" s="128"/>
      <c r="BB471" s="128"/>
    </row>
    <row r="472" spans="1:55" s="57" customFormat="1" ht="11.25" x14ac:dyDescent="0.2">
      <c r="A472" s="52"/>
      <c r="B472" s="61"/>
      <c r="C472" s="54"/>
      <c r="D472" s="54"/>
      <c r="E472" s="54"/>
      <c r="F472" s="62"/>
      <c r="G472" s="62"/>
      <c r="H472" s="63"/>
      <c r="I472" s="53"/>
      <c r="J472" s="58"/>
      <c r="K472" s="53"/>
      <c r="L472" s="58"/>
      <c r="M472" s="58"/>
      <c r="N472" s="58"/>
      <c r="O472" s="58"/>
      <c r="P472" s="53"/>
      <c r="Q472" s="73"/>
      <c r="R472" s="58"/>
      <c r="S472" s="58"/>
      <c r="T472" s="126"/>
      <c r="U472" s="65"/>
      <c r="V472" s="65"/>
      <c r="W472" s="65"/>
      <c r="X472" s="65"/>
      <c r="Y472" s="65"/>
      <c r="Z472" s="56"/>
      <c r="AA472" s="55"/>
      <c r="AB472" s="65"/>
      <c r="AC472" s="56"/>
      <c r="AE472" s="56"/>
      <c r="AG472" s="100"/>
      <c r="AK472" s="66"/>
      <c r="AN472" s="66"/>
      <c r="AW472" s="131"/>
      <c r="AX472" s="131"/>
      <c r="BA472" s="128"/>
      <c r="BB472" s="128"/>
    </row>
    <row r="473" spans="1:55" s="57" customFormat="1" ht="11.25" x14ac:dyDescent="0.2">
      <c r="A473" s="52"/>
      <c r="B473" s="61"/>
      <c r="C473" s="54"/>
      <c r="D473" s="54"/>
      <c r="E473" s="54"/>
      <c r="F473" s="62"/>
      <c r="G473" s="62"/>
      <c r="H473" s="63"/>
      <c r="I473" s="53"/>
      <c r="J473" s="58"/>
      <c r="K473" s="53"/>
      <c r="L473" s="58"/>
      <c r="M473" s="58"/>
      <c r="N473" s="58"/>
      <c r="O473" s="58"/>
      <c r="P473" s="53"/>
      <c r="Q473" s="73"/>
      <c r="R473" s="58"/>
      <c r="S473" s="58"/>
      <c r="T473" s="126"/>
      <c r="U473" s="65"/>
      <c r="V473" s="65"/>
      <c r="W473" s="65"/>
      <c r="X473" s="65"/>
      <c r="Y473" s="65"/>
      <c r="Z473" s="56"/>
      <c r="AA473" s="55"/>
      <c r="AB473" s="65"/>
      <c r="AC473" s="56"/>
      <c r="AE473" s="56"/>
      <c r="AG473" s="100"/>
      <c r="AK473" s="66"/>
      <c r="AN473" s="66"/>
      <c r="AW473" s="131"/>
      <c r="AX473" s="131"/>
      <c r="BA473" s="128"/>
      <c r="BB473" s="128"/>
    </row>
    <row r="474" spans="1:55" s="57" customFormat="1" ht="11.25" x14ac:dyDescent="0.2">
      <c r="A474" s="52"/>
      <c r="B474" s="61"/>
      <c r="C474" s="54"/>
      <c r="D474" s="54"/>
      <c r="E474" s="54"/>
      <c r="F474" s="62"/>
      <c r="G474" s="62"/>
      <c r="H474" s="63"/>
      <c r="I474" s="53"/>
      <c r="J474" s="58"/>
      <c r="K474" s="53"/>
      <c r="L474" s="58"/>
      <c r="M474" s="58"/>
      <c r="N474" s="58"/>
      <c r="O474" s="58"/>
      <c r="P474" s="53"/>
      <c r="Q474" s="73"/>
      <c r="R474" s="58"/>
      <c r="S474" s="58"/>
      <c r="T474" s="126"/>
      <c r="U474" s="65"/>
      <c r="V474" s="65"/>
      <c r="W474" s="65"/>
      <c r="X474" s="65"/>
      <c r="Y474" s="65"/>
      <c r="Z474" s="56"/>
      <c r="AA474" s="55"/>
      <c r="AB474" s="65"/>
      <c r="AC474" s="56"/>
      <c r="AE474" s="56"/>
      <c r="AG474" s="100"/>
      <c r="AK474" s="66"/>
      <c r="AN474" s="66"/>
      <c r="AW474" s="131"/>
      <c r="AX474" s="131"/>
      <c r="BA474" s="128"/>
      <c r="BB474" s="128"/>
    </row>
    <row r="475" spans="1:55" s="57" customFormat="1" ht="11.25" x14ac:dyDescent="0.2">
      <c r="A475" s="52"/>
      <c r="B475" s="61"/>
      <c r="C475" s="54"/>
      <c r="D475" s="54"/>
      <c r="E475" s="54"/>
      <c r="F475" s="62"/>
      <c r="G475" s="62"/>
      <c r="H475" s="63"/>
      <c r="I475" s="53"/>
      <c r="J475" s="58"/>
      <c r="K475" s="53"/>
      <c r="L475" s="58"/>
      <c r="M475" s="58"/>
      <c r="N475" s="58"/>
      <c r="O475" s="58"/>
      <c r="P475" s="53"/>
      <c r="Q475" s="73"/>
      <c r="R475" s="58"/>
      <c r="S475" s="58"/>
      <c r="T475" s="126"/>
      <c r="U475" s="65"/>
      <c r="V475" s="65"/>
      <c r="W475" s="65"/>
      <c r="X475" s="65"/>
      <c r="Y475" s="65"/>
      <c r="Z475" s="56"/>
      <c r="AA475" s="55"/>
      <c r="AB475" s="65"/>
      <c r="AC475" s="56"/>
      <c r="AE475" s="56"/>
      <c r="AG475" s="100"/>
      <c r="AK475" s="66"/>
      <c r="AN475" s="66"/>
      <c r="AW475" s="131"/>
      <c r="AX475" s="131"/>
      <c r="BA475" s="128"/>
      <c r="BB475" s="128"/>
    </row>
    <row r="476" spans="1:55" s="57" customFormat="1" ht="11.25" x14ac:dyDescent="0.2">
      <c r="A476" s="52"/>
      <c r="B476" s="61"/>
      <c r="C476" s="54"/>
      <c r="D476" s="54"/>
      <c r="E476" s="54"/>
      <c r="F476" s="62"/>
      <c r="G476" s="62"/>
      <c r="H476" s="63"/>
      <c r="I476" s="53"/>
      <c r="J476" s="58"/>
      <c r="K476" s="53"/>
      <c r="L476" s="58"/>
      <c r="M476" s="58"/>
      <c r="N476" s="58"/>
      <c r="O476" s="58"/>
      <c r="P476" s="53"/>
      <c r="Q476" s="73"/>
      <c r="R476" s="58"/>
      <c r="S476" s="58"/>
      <c r="T476" s="126"/>
      <c r="U476" s="65"/>
      <c r="V476" s="65"/>
      <c r="W476" s="65"/>
      <c r="X476" s="65"/>
      <c r="Y476" s="65"/>
      <c r="Z476" s="56"/>
      <c r="AA476" s="55"/>
      <c r="AB476" s="65"/>
      <c r="AC476" s="56"/>
      <c r="AE476" s="56"/>
      <c r="AG476" s="100"/>
      <c r="AK476" s="66"/>
      <c r="AN476" s="66"/>
      <c r="AW476" s="131"/>
      <c r="AX476" s="131"/>
      <c r="BA476" s="128"/>
      <c r="BB476" s="128"/>
    </row>
    <row r="477" spans="1:55" s="57" customFormat="1" ht="11.25" x14ac:dyDescent="0.2">
      <c r="A477" s="52"/>
      <c r="B477" s="61"/>
      <c r="C477" s="54"/>
      <c r="D477" s="54"/>
      <c r="E477" s="54"/>
      <c r="F477" s="62"/>
      <c r="G477" s="62"/>
      <c r="H477" s="63"/>
      <c r="I477" s="53"/>
      <c r="J477" s="58"/>
      <c r="K477" s="53"/>
      <c r="L477" s="58"/>
      <c r="M477" s="58"/>
      <c r="N477" s="58"/>
      <c r="O477" s="58"/>
      <c r="P477" s="53"/>
      <c r="Q477" s="73"/>
      <c r="R477" s="58"/>
      <c r="S477" s="58"/>
      <c r="T477" s="126"/>
      <c r="U477" s="65"/>
      <c r="V477" s="65"/>
      <c r="W477" s="65"/>
      <c r="X477" s="65"/>
      <c r="Y477" s="65"/>
      <c r="Z477" s="56"/>
      <c r="AA477" s="55"/>
      <c r="AB477" s="65"/>
      <c r="AC477" s="56"/>
      <c r="AE477" s="56"/>
      <c r="AG477" s="100"/>
      <c r="AK477" s="66"/>
      <c r="AN477" s="66"/>
      <c r="AW477" s="131"/>
      <c r="AX477" s="131"/>
      <c r="BA477" s="128"/>
      <c r="BB477" s="128"/>
    </row>
    <row r="478" spans="1:55" s="57" customFormat="1" ht="11.25" x14ac:dyDescent="0.2">
      <c r="A478" s="52"/>
      <c r="B478" s="61"/>
      <c r="C478" s="54"/>
      <c r="D478" s="54"/>
      <c r="E478" s="54"/>
      <c r="F478" s="62"/>
      <c r="G478" s="62"/>
      <c r="H478" s="63"/>
      <c r="I478" s="53"/>
      <c r="J478" s="58"/>
      <c r="K478" s="53"/>
      <c r="L478" s="58"/>
      <c r="M478" s="58"/>
      <c r="N478" s="58"/>
      <c r="O478" s="58"/>
      <c r="P478" s="53"/>
      <c r="Q478" s="73"/>
      <c r="R478" s="58"/>
      <c r="S478" s="58"/>
      <c r="T478" s="126"/>
      <c r="U478" s="65"/>
      <c r="V478" s="65"/>
      <c r="W478" s="65"/>
      <c r="X478" s="65"/>
      <c r="Y478" s="65"/>
      <c r="Z478" s="56"/>
      <c r="AA478" s="55"/>
      <c r="AB478" s="65"/>
      <c r="AC478" s="56"/>
      <c r="AE478" s="56"/>
      <c r="AG478" s="100"/>
      <c r="AK478" s="66"/>
      <c r="AN478" s="66"/>
      <c r="AW478" s="131"/>
      <c r="AX478" s="131"/>
      <c r="BA478" s="128"/>
      <c r="BB478" s="128"/>
    </row>
    <row r="479" spans="1:55" s="57" customFormat="1" ht="11.25" x14ac:dyDescent="0.2">
      <c r="A479" s="52"/>
      <c r="B479" s="61"/>
      <c r="C479" s="54"/>
      <c r="D479" s="54"/>
      <c r="E479" s="54"/>
      <c r="F479" s="62"/>
      <c r="G479" s="62"/>
      <c r="H479" s="63"/>
      <c r="I479" s="53"/>
      <c r="J479" s="58"/>
      <c r="K479" s="53"/>
      <c r="L479" s="58"/>
      <c r="M479" s="58"/>
      <c r="N479" s="58"/>
      <c r="O479" s="58"/>
      <c r="P479" s="53"/>
      <c r="Q479" s="73"/>
      <c r="R479" s="58"/>
      <c r="S479" s="58"/>
      <c r="T479" s="126"/>
      <c r="U479" s="65"/>
      <c r="V479" s="65"/>
      <c r="W479" s="65"/>
      <c r="X479" s="65"/>
      <c r="Y479" s="65"/>
      <c r="Z479" s="56"/>
      <c r="AA479" s="55"/>
      <c r="AB479" s="65"/>
      <c r="AC479" s="56"/>
      <c r="AE479" s="56"/>
      <c r="AG479" s="100"/>
      <c r="AK479" s="66"/>
      <c r="AN479" s="66"/>
      <c r="AW479" s="131"/>
      <c r="AX479" s="131"/>
      <c r="BA479" s="128"/>
      <c r="BB479" s="128"/>
    </row>
    <row r="480" spans="1:55" s="57" customFormat="1" ht="11.25" x14ac:dyDescent="0.2">
      <c r="A480" s="52"/>
      <c r="B480" s="61"/>
      <c r="C480" s="54"/>
      <c r="D480" s="54"/>
      <c r="E480" s="54"/>
      <c r="F480" s="62"/>
      <c r="G480" s="62"/>
      <c r="H480" s="63"/>
      <c r="I480" s="53"/>
      <c r="J480" s="58"/>
      <c r="K480" s="53"/>
      <c r="L480" s="58"/>
      <c r="M480" s="58"/>
      <c r="N480" s="58"/>
      <c r="O480" s="58"/>
      <c r="P480" s="53"/>
      <c r="Q480" s="73"/>
      <c r="R480" s="58"/>
      <c r="S480" s="58"/>
      <c r="T480" s="126"/>
      <c r="U480" s="65"/>
      <c r="V480" s="65"/>
      <c r="W480" s="65"/>
      <c r="X480" s="65"/>
      <c r="Y480" s="65"/>
      <c r="Z480" s="56"/>
      <c r="AA480" s="55"/>
      <c r="AB480" s="65"/>
      <c r="AC480" s="56"/>
      <c r="AE480" s="56"/>
      <c r="AG480" s="100"/>
      <c r="AK480" s="66"/>
      <c r="AN480" s="66"/>
      <c r="AW480" s="131"/>
      <c r="AX480" s="131"/>
      <c r="BA480" s="128"/>
      <c r="BB480" s="128"/>
    </row>
    <row r="481" spans="1:54" s="57" customFormat="1" ht="11.25" x14ac:dyDescent="0.2">
      <c r="A481" s="52"/>
      <c r="B481" s="61"/>
      <c r="C481" s="54"/>
      <c r="D481" s="54"/>
      <c r="E481" s="54"/>
      <c r="F481" s="62"/>
      <c r="G481" s="62"/>
      <c r="H481" s="63"/>
      <c r="I481" s="53"/>
      <c r="J481" s="58"/>
      <c r="K481" s="53"/>
      <c r="L481" s="58"/>
      <c r="M481" s="58"/>
      <c r="N481" s="58"/>
      <c r="O481" s="58"/>
      <c r="P481" s="53"/>
      <c r="Q481" s="73"/>
      <c r="R481" s="58"/>
      <c r="S481" s="58"/>
      <c r="T481" s="126"/>
      <c r="U481" s="65"/>
      <c r="V481" s="65"/>
      <c r="W481" s="65"/>
      <c r="X481" s="65"/>
      <c r="Y481" s="65"/>
      <c r="Z481" s="56"/>
      <c r="AA481" s="55"/>
      <c r="AB481" s="65"/>
      <c r="AC481" s="56"/>
      <c r="AE481" s="56"/>
      <c r="AG481" s="100"/>
      <c r="AK481" s="66"/>
      <c r="AN481" s="66"/>
      <c r="AW481" s="131"/>
      <c r="AX481" s="131"/>
      <c r="BA481" s="128"/>
      <c r="BB481" s="128"/>
    </row>
    <row r="482" spans="1:54" s="57" customFormat="1" ht="11.25" x14ac:dyDescent="0.2">
      <c r="A482" s="52"/>
      <c r="B482" s="61"/>
      <c r="C482" s="54"/>
      <c r="D482" s="54"/>
      <c r="E482" s="54"/>
      <c r="F482" s="62"/>
      <c r="G482" s="62"/>
      <c r="H482" s="63"/>
      <c r="I482" s="53"/>
      <c r="J482" s="58"/>
      <c r="K482" s="53"/>
      <c r="L482" s="58"/>
      <c r="M482" s="58"/>
      <c r="N482" s="58"/>
      <c r="O482" s="58"/>
      <c r="P482" s="53"/>
      <c r="Q482" s="73"/>
      <c r="R482" s="58"/>
      <c r="S482" s="58"/>
      <c r="T482" s="126"/>
      <c r="U482" s="65"/>
      <c r="V482" s="65"/>
      <c r="W482" s="65"/>
      <c r="X482" s="65"/>
      <c r="Y482" s="65"/>
      <c r="Z482" s="56"/>
      <c r="AA482" s="55"/>
      <c r="AB482" s="65"/>
      <c r="AC482" s="56"/>
      <c r="AE482" s="56"/>
      <c r="AG482" s="100"/>
      <c r="AK482" s="66"/>
      <c r="AN482" s="66"/>
      <c r="AW482" s="131"/>
      <c r="AX482" s="131"/>
      <c r="BA482" s="128"/>
      <c r="BB482" s="128"/>
    </row>
    <row r="483" spans="1:54" s="57" customFormat="1" ht="11.25" x14ac:dyDescent="0.2">
      <c r="A483" s="52"/>
      <c r="B483" s="61"/>
      <c r="C483" s="54"/>
      <c r="D483" s="54"/>
      <c r="E483" s="54"/>
      <c r="F483" s="62"/>
      <c r="G483" s="62"/>
      <c r="H483" s="63"/>
      <c r="I483" s="53"/>
      <c r="J483" s="58"/>
      <c r="K483" s="53"/>
      <c r="L483" s="58"/>
      <c r="M483" s="58"/>
      <c r="N483" s="58"/>
      <c r="O483" s="58"/>
      <c r="P483" s="53"/>
      <c r="Q483" s="73"/>
      <c r="R483" s="58"/>
      <c r="S483" s="58"/>
      <c r="T483" s="126"/>
      <c r="U483" s="65"/>
      <c r="V483" s="65"/>
      <c r="W483" s="65"/>
      <c r="X483" s="65"/>
      <c r="Y483" s="65"/>
      <c r="Z483" s="56"/>
      <c r="AA483" s="55"/>
      <c r="AB483" s="65"/>
      <c r="AC483" s="56"/>
      <c r="AE483" s="56"/>
      <c r="AG483" s="100"/>
      <c r="AK483" s="66"/>
      <c r="AN483" s="66"/>
      <c r="AW483" s="131"/>
      <c r="AX483" s="131"/>
      <c r="BA483" s="128"/>
      <c r="BB483" s="128"/>
    </row>
    <row r="484" spans="1:54" s="57" customFormat="1" ht="11.25" x14ac:dyDescent="0.2">
      <c r="A484" s="52"/>
      <c r="B484" s="61"/>
      <c r="C484" s="54"/>
      <c r="D484" s="54"/>
      <c r="E484" s="54"/>
      <c r="F484" s="62"/>
      <c r="G484" s="62"/>
      <c r="H484" s="63"/>
      <c r="I484" s="53"/>
      <c r="J484" s="58"/>
      <c r="K484" s="53"/>
      <c r="L484" s="58"/>
      <c r="M484" s="58"/>
      <c r="N484" s="58"/>
      <c r="O484" s="58"/>
      <c r="P484" s="53"/>
      <c r="Q484" s="73"/>
      <c r="R484" s="58"/>
      <c r="S484" s="58"/>
      <c r="T484" s="126"/>
      <c r="U484" s="65"/>
      <c r="V484" s="65"/>
      <c r="W484" s="65"/>
      <c r="X484" s="65"/>
      <c r="Y484" s="65"/>
      <c r="Z484" s="56"/>
      <c r="AA484" s="55"/>
      <c r="AB484" s="65"/>
      <c r="AC484" s="56"/>
      <c r="AE484" s="56"/>
      <c r="AG484" s="100"/>
      <c r="AK484" s="66"/>
      <c r="AN484" s="66"/>
      <c r="AW484" s="131"/>
      <c r="AX484" s="131"/>
      <c r="BA484" s="128"/>
      <c r="BB484" s="128"/>
    </row>
    <row r="485" spans="1:54" s="57" customFormat="1" ht="11.25" x14ac:dyDescent="0.2">
      <c r="A485" s="52"/>
      <c r="B485" s="61"/>
      <c r="C485" s="54"/>
      <c r="D485" s="54"/>
      <c r="E485" s="54"/>
      <c r="F485" s="62"/>
      <c r="G485" s="62"/>
      <c r="H485" s="63"/>
      <c r="I485" s="53"/>
      <c r="J485" s="58"/>
      <c r="K485" s="53"/>
      <c r="L485" s="58"/>
      <c r="M485" s="58"/>
      <c r="N485" s="58"/>
      <c r="O485" s="58"/>
      <c r="P485" s="53"/>
      <c r="Q485" s="73"/>
      <c r="R485" s="58"/>
      <c r="S485" s="58"/>
      <c r="T485" s="126"/>
      <c r="U485" s="65"/>
      <c r="V485" s="65"/>
      <c r="W485" s="65"/>
      <c r="X485" s="65"/>
      <c r="Y485" s="65"/>
      <c r="Z485" s="56"/>
      <c r="AA485" s="55"/>
      <c r="AB485" s="65"/>
      <c r="AC485" s="56"/>
      <c r="AE485" s="56"/>
      <c r="AG485" s="100"/>
      <c r="AK485" s="66"/>
      <c r="AN485" s="66"/>
      <c r="AW485" s="131"/>
      <c r="AX485" s="131"/>
      <c r="BA485" s="128"/>
      <c r="BB485" s="128"/>
    </row>
    <row r="486" spans="1:54" s="57" customFormat="1" ht="11.25" x14ac:dyDescent="0.2">
      <c r="A486" s="52"/>
      <c r="B486" s="61"/>
      <c r="C486" s="54"/>
      <c r="D486" s="54"/>
      <c r="E486" s="54"/>
      <c r="F486" s="62"/>
      <c r="G486" s="62"/>
      <c r="H486" s="63"/>
      <c r="I486" s="53"/>
      <c r="J486" s="58"/>
      <c r="K486" s="53"/>
      <c r="L486" s="58"/>
      <c r="M486" s="58"/>
      <c r="N486" s="58"/>
      <c r="O486" s="58"/>
      <c r="P486" s="53"/>
      <c r="Q486" s="73"/>
      <c r="R486" s="58"/>
      <c r="S486" s="58"/>
      <c r="T486" s="126"/>
      <c r="U486" s="65"/>
      <c r="V486" s="65"/>
      <c r="W486" s="65"/>
      <c r="X486" s="65"/>
      <c r="Y486" s="65"/>
      <c r="Z486" s="56"/>
      <c r="AA486" s="55"/>
      <c r="AB486" s="65"/>
      <c r="AC486" s="56"/>
      <c r="AE486" s="56"/>
      <c r="AG486" s="100"/>
      <c r="AK486" s="66"/>
      <c r="AN486" s="66"/>
      <c r="AW486" s="131"/>
      <c r="AX486" s="131"/>
      <c r="BA486" s="128"/>
      <c r="BB486" s="128"/>
    </row>
    <row r="487" spans="1:54" s="57" customFormat="1" ht="11.25" x14ac:dyDescent="0.2">
      <c r="A487" s="52"/>
      <c r="B487" s="61"/>
      <c r="C487" s="54"/>
      <c r="D487" s="54"/>
      <c r="E487" s="54"/>
      <c r="F487" s="62"/>
      <c r="G487" s="62"/>
      <c r="H487" s="63"/>
      <c r="I487" s="53"/>
      <c r="J487" s="58"/>
      <c r="K487" s="53"/>
      <c r="L487" s="58"/>
      <c r="M487" s="58"/>
      <c r="N487" s="58"/>
      <c r="O487" s="58"/>
      <c r="P487" s="53"/>
      <c r="Q487" s="73"/>
      <c r="R487" s="58"/>
      <c r="S487" s="58"/>
      <c r="T487" s="126"/>
      <c r="U487" s="65"/>
      <c r="V487" s="65"/>
      <c r="W487" s="65"/>
      <c r="X487" s="65"/>
      <c r="Y487" s="65"/>
      <c r="Z487" s="56"/>
      <c r="AA487" s="55"/>
      <c r="AB487" s="56"/>
      <c r="AC487" s="56"/>
      <c r="AE487" s="56"/>
      <c r="AG487" s="100"/>
      <c r="AK487" s="66"/>
      <c r="AN487" s="66"/>
      <c r="AW487" s="131"/>
      <c r="AX487" s="131"/>
      <c r="BA487" s="128"/>
      <c r="BB487" s="128"/>
    </row>
    <row r="488" spans="1:54" s="57" customFormat="1" ht="11.25" x14ac:dyDescent="0.2">
      <c r="A488" s="52"/>
      <c r="B488" s="61"/>
      <c r="C488" s="54"/>
      <c r="D488" s="54"/>
      <c r="E488" s="54"/>
      <c r="F488" s="62"/>
      <c r="G488" s="62"/>
      <c r="H488" s="63"/>
      <c r="I488" s="53"/>
      <c r="J488" s="58"/>
      <c r="K488" s="53"/>
      <c r="L488" s="58"/>
      <c r="M488" s="58"/>
      <c r="N488" s="58"/>
      <c r="O488" s="58"/>
      <c r="P488" s="53"/>
      <c r="Q488" s="73"/>
      <c r="R488" s="58"/>
      <c r="S488" s="58"/>
      <c r="T488" s="126"/>
      <c r="U488" s="65"/>
      <c r="V488" s="65"/>
      <c r="W488" s="65"/>
      <c r="X488" s="65"/>
      <c r="Y488" s="65"/>
      <c r="Z488" s="56"/>
      <c r="AA488" s="55"/>
      <c r="AB488" s="56"/>
      <c r="AC488" s="56"/>
      <c r="AE488" s="56"/>
      <c r="AG488" s="100"/>
      <c r="AK488" s="66"/>
      <c r="AN488" s="66"/>
      <c r="AW488" s="131"/>
      <c r="AX488" s="131"/>
      <c r="BA488" s="128"/>
      <c r="BB488" s="128"/>
    </row>
    <row r="489" spans="1:54" s="57" customFormat="1" ht="11.25" x14ac:dyDescent="0.2">
      <c r="A489" s="52"/>
      <c r="B489" s="61"/>
      <c r="C489" s="54"/>
      <c r="D489" s="54"/>
      <c r="E489" s="54"/>
      <c r="F489" s="62"/>
      <c r="G489" s="62"/>
      <c r="H489" s="63"/>
      <c r="I489" s="53"/>
      <c r="J489" s="58"/>
      <c r="K489" s="53"/>
      <c r="L489" s="58"/>
      <c r="M489" s="58"/>
      <c r="N489" s="58"/>
      <c r="O489" s="58"/>
      <c r="P489" s="53"/>
      <c r="Q489" s="73"/>
      <c r="R489" s="58"/>
      <c r="S489" s="58"/>
      <c r="T489" s="126"/>
      <c r="U489" s="65"/>
      <c r="V489" s="65"/>
      <c r="W489" s="65"/>
      <c r="X489" s="65"/>
      <c r="Y489" s="65"/>
      <c r="Z489" s="56"/>
      <c r="AA489" s="55"/>
      <c r="AB489" s="56"/>
      <c r="AC489" s="56"/>
      <c r="AE489" s="56"/>
      <c r="AG489" s="100"/>
      <c r="AK489" s="66"/>
      <c r="AN489" s="66"/>
      <c r="AW489" s="131"/>
      <c r="AX489" s="131"/>
      <c r="BA489" s="128"/>
      <c r="BB489" s="128"/>
    </row>
    <row r="490" spans="1:54" s="57" customFormat="1" ht="11.25" x14ac:dyDescent="0.2">
      <c r="A490" s="52"/>
      <c r="B490" s="61"/>
      <c r="C490" s="54"/>
      <c r="D490" s="54"/>
      <c r="E490" s="54"/>
      <c r="F490" s="62"/>
      <c r="G490" s="62"/>
      <c r="H490" s="63"/>
      <c r="I490" s="53"/>
      <c r="J490" s="58"/>
      <c r="K490" s="53"/>
      <c r="L490" s="58"/>
      <c r="M490" s="58"/>
      <c r="N490" s="53"/>
      <c r="O490" s="58"/>
      <c r="P490" s="58"/>
      <c r="Q490" s="73"/>
      <c r="R490" s="53"/>
      <c r="S490" s="53"/>
      <c r="T490" s="65"/>
      <c r="U490" s="65"/>
      <c r="V490" s="65"/>
      <c r="W490" s="65"/>
      <c r="X490" s="65"/>
      <c r="Y490" s="55"/>
      <c r="Z490" s="56"/>
      <c r="AA490" s="56"/>
      <c r="AB490" s="56"/>
      <c r="AC490" s="56"/>
      <c r="AG490" s="100"/>
      <c r="AJ490" s="66"/>
      <c r="AM490" s="66"/>
      <c r="AW490" s="131"/>
      <c r="AX490" s="131"/>
      <c r="BA490" s="128"/>
      <c r="BB490" s="128"/>
    </row>
    <row r="491" spans="1:54" s="57" customFormat="1" ht="11.25" x14ac:dyDescent="0.2">
      <c r="A491" s="52"/>
      <c r="B491" s="61"/>
      <c r="C491" s="54"/>
      <c r="D491" s="54"/>
      <c r="E491" s="54"/>
      <c r="F491" s="62"/>
      <c r="G491" s="62"/>
      <c r="H491" s="63"/>
      <c r="I491" s="53"/>
      <c r="J491" s="58"/>
      <c r="K491" s="53"/>
      <c r="L491" s="58"/>
      <c r="M491" s="58"/>
      <c r="N491" s="53"/>
      <c r="O491" s="58"/>
      <c r="P491" s="58"/>
      <c r="Q491" s="73"/>
      <c r="R491" s="53"/>
      <c r="S491" s="53"/>
      <c r="T491" s="65"/>
      <c r="U491" s="65"/>
      <c r="V491" s="65"/>
      <c r="W491" s="65"/>
      <c r="X491" s="65"/>
      <c r="Y491" s="55"/>
      <c r="Z491" s="56"/>
      <c r="AA491" s="56"/>
      <c r="AB491" s="56"/>
      <c r="AC491" s="56"/>
      <c r="AG491" s="100"/>
      <c r="AJ491" s="66"/>
      <c r="AM491" s="66"/>
      <c r="AW491" s="131"/>
      <c r="AX491" s="131"/>
      <c r="BA491" s="128"/>
      <c r="BB491" s="128"/>
    </row>
    <row r="492" spans="1:54" s="57" customFormat="1" ht="11.25" x14ac:dyDescent="0.2">
      <c r="A492" s="52"/>
      <c r="B492" s="61"/>
      <c r="C492" s="54"/>
      <c r="D492" s="54"/>
      <c r="E492" s="54"/>
      <c r="F492" s="62"/>
      <c r="G492" s="62"/>
      <c r="H492" s="63"/>
      <c r="I492" s="53"/>
      <c r="J492" s="58"/>
      <c r="K492" s="53"/>
      <c r="L492" s="58"/>
      <c r="M492" s="58"/>
      <c r="N492" s="53"/>
      <c r="O492" s="58"/>
      <c r="P492" s="58"/>
      <c r="Q492" s="73"/>
      <c r="R492" s="53"/>
      <c r="S492" s="53"/>
      <c r="T492" s="65"/>
      <c r="U492" s="65"/>
      <c r="V492" s="65"/>
      <c r="W492" s="65"/>
      <c r="X492" s="65"/>
      <c r="Y492" s="65"/>
      <c r="Z492" s="56"/>
      <c r="AA492" s="55"/>
      <c r="AB492" s="56"/>
      <c r="AC492" s="56"/>
      <c r="AE492" s="56"/>
      <c r="AG492" s="100"/>
      <c r="AK492" s="66"/>
      <c r="AN492" s="66"/>
      <c r="AW492" s="131"/>
      <c r="AX492" s="131"/>
      <c r="BA492" s="128"/>
      <c r="BB492" s="128"/>
    </row>
    <row r="493" spans="1:54" s="57" customFormat="1" ht="11.25" x14ac:dyDescent="0.2">
      <c r="A493" s="52"/>
      <c r="B493" s="61"/>
      <c r="C493" s="54"/>
      <c r="D493" s="54"/>
      <c r="E493" s="54"/>
      <c r="F493" s="62"/>
      <c r="G493" s="62"/>
      <c r="H493" s="63"/>
      <c r="I493" s="53"/>
      <c r="J493" s="58"/>
      <c r="K493" s="53"/>
      <c r="L493" s="58"/>
      <c r="M493" s="58"/>
      <c r="N493" s="53"/>
      <c r="O493" s="58"/>
      <c r="P493" s="58"/>
      <c r="Q493" s="73"/>
      <c r="R493" s="53"/>
      <c r="S493" s="53"/>
      <c r="T493" s="65"/>
      <c r="U493" s="65"/>
      <c r="V493" s="65"/>
      <c r="W493" s="55"/>
      <c r="X493" s="55"/>
      <c r="Y493" s="56"/>
      <c r="Z493" s="56"/>
      <c r="AA493" s="56"/>
      <c r="AB493" s="56"/>
      <c r="AC493" s="56"/>
      <c r="AG493" s="100"/>
      <c r="AH493" s="66"/>
      <c r="AK493" s="66"/>
      <c r="AW493" s="131"/>
      <c r="AX493" s="131"/>
      <c r="BA493" s="128"/>
      <c r="BB493" s="128"/>
    </row>
    <row r="494" spans="1:54" s="57" customFormat="1" ht="11.25" x14ac:dyDescent="0.2">
      <c r="A494" s="52"/>
      <c r="B494" s="61"/>
      <c r="C494" s="54"/>
      <c r="D494" s="54"/>
      <c r="E494" s="54"/>
      <c r="F494" s="62"/>
      <c r="G494" s="62"/>
      <c r="H494" s="63"/>
      <c r="I494" s="53"/>
      <c r="J494" s="58"/>
      <c r="K494" s="53"/>
      <c r="L494" s="58"/>
      <c r="M494" s="58"/>
      <c r="N494" s="53"/>
      <c r="O494" s="58"/>
      <c r="P494" s="58"/>
      <c r="Q494" s="73"/>
      <c r="R494" s="53"/>
      <c r="S494" s="53"/>
      <c r="T494" s="65"/>
      <c r="U494" s="65"/>
      <c r="V494" s="65"/>
      <c r="W494" s="55"/>
      <c r="X494" s="55"/>
      <c r="Y494" s="56"/>
      <c r="Z494" s="56"/>
      <c r="AA494" s="56"/>
      <c r="AC494" s="56"/>
      <c r="AE494" s="66"/>
      <c r="AG494" s="100"/>
      <c r="AI494" s="66"/>
      <c r="AW494" s="131"/>
      <c r="AX494" s="131"/>
      <c r="BA494" s="128"/>
      <c r="BB494" s="128"/>
    </row>
    <row r="495" spans="1:54" s="57" customFormat="1" ht="11.25" x14ac:dyDescent="0.2">
      <c r="A495" s="52"/>
      <c r="B495" s="61"/>
      <c r="C495" s="54"/>
      <c r="D495" s="54"/>
      <c r="E495" s="54"/>
      <c r="F495" s="62"/>
      <c r="G495" s="62"/>
      <c r="H495" s="63"/>
      <c r="I495" s="53"/>
      <c r="J495" s="58"/>
      <c r="K495" s="53"/>
      <c r="L495" s="58"/>
      <c r="M495" s="58"/>
      <c r="N495" s="53"/>
      <c r="O495" s="58"/>
      <c r="P495" s="58"/>
      <c r="Q495" s="73"/>
      <c r="R495" s="53"/>
      <c r="S495" s="53"/>
      <c r="T495" s="65"/>
      <c r="U495" s="65"/>
      <c r="V495" s="65"/>
      <c r="W495" s="55"/>
      <c r="X495" s="55"/>
      <c r="Y495" s="56"/>
      <c r="Z495" s="56"/>
      <c r="AA495" s="56"/>
      <c r="AC495" s="56"/>
      <c r="AE495" s="66"/>
      <c r="AG495" s="100"/>
      <c r="AI495" s="66"/>
      <c r="AW495" s="131"/>
      <c r="AX495" s="131"/>
      <c r="BA495" s="128"/>
      <c r="BB495" s="128"/>
    </row>
  </sheetData>
  <autoFilter ref="A5:BC467"/>
  <phoneticPr fontId="0" type="noConversion"/>
  <conditionalFormatting sqref="B6:B17 B19:B22 B24:B31 B33:B35 B245:B276 B335:B343 B38:B243">
    <cfRule type="cellIs" dxfId="147" priority="141" stopIfTrue="1" operator="greaterThan">
      <formula>B7-0.00025</formula>
    </cfRule>
  </conditionalFormatting>
  <conditionalFormatting sqref="B279:B282 B7:B18 B20:B23 B25:B32 B34:B36 B246:B277 B336:B344 B38:B244">
    <cfRule type="cellIs" dxfId="146" priority="140" stopIfTrue="1" operator="lessThan">
      <formula>B6+0.00025</formula>
    </cfRule>
  </conditionalFormatting>
  <conditionalFormatting sqref="B23">
    <cfRule type="cellIs" dxfId="145" priority="145" stopIfTrue="1" operator="greaterThan">
      <formula>#REF!-0.00025</formula>
    </cfRule>
  </conditionalFormatting>
  <conditionalFormatting sqref="B24">
    <cfRule type="cellIs" dxfId="144" priority="146" stopIfTrue="1" operator="lessThan">
      <formula>#REF!+0.00025</formula>
    </cfRule>
  </conditionalFormatting>
  <conditionalFormatting sqref="B36">
    <cfRule type="cellIs" dxfId="143" priority="144" stopIfTrue="1" operator="greaterThan">
      <formula>#REF!-0.00025</formula>
    </cfRule>
  </conditionalFormatting>
  <conditionalFormatting sqref="B37">
    <cfRule type="cellIs" dxfId="142" priority="142" stopIfTrue="1" operator="lessThan">
      <formula>#REF!+0.00025</formula>
    </cfRule>
    <cfRule type="cellIs" dxfId="141" priority="143" stopIfTrue="1" operator="greaterThan">
      <formula>B38-0.00025</formula>
    </cfRule>
  </conditionalFormatting>
  <conditionalFormatting sqref="B278:B281 B433:B445 B447:B453 B455:B459 B461:B467 B283:B287 B289 B291:B299 B301:B305 B307:B332 B345:B353 B356:B380 B382:B403 B405:B407 B409:B419 B421:B423 B425 B427:B431">
    <cfRule type="cellIs" dxfId="140" priority="4" stopIfTrue="1" operator="greaterThan">
      <formula>B279-0.00025</formula>
    </cfRule>
  </conditionalFormatting>
  <conditionalFormatting sqref="B434:B446 B448:B454 B456:B460 B462:B467 B284:B288 B290 B292:B300 B302:B306 B308:B333 B346:B354 B357:B381 B383:B404 B406:B408 B410:B420 B422:B424 B426 B428:B432">
    <cfRule type="cellIs" dxfId="139" priority="3" stopIfTrue="1" operator="lessThan">
      <formula>B283+0.00025</formula>
    </cfRule>
  </conditionalFormatting>
  <conditionalFormatting sqref="B290">
    <cfRule type="cellIs" dxfId="138" priority="47" stopIfTrue="1" operator="greaterThan">
      <formula>#REF!-0.00025</formula>
    </cfRule>
  </conditionalFormatting>
  <conditionalFormatting sqref="B282 B333 B404 B432 B446 B454 B460 B288 B300 B306 B344 B354:B355 B381 B408 B420 B424 B426 B277">
    <cfRule type="cellIs" dxfId="137" priority="56" stopIfTrue="1" operator="greaterThan">
      <formula>#REF!-0.00025</formula>
    </cfRule>
  </conditionalFormatting>
  <conditionalFormatting sqref="B283 B291 B334 B433 B447 B455 B461 B289 B301 B307 B345 B355:B356 B382 B405 B409 B421 B425 B427 B6 B278">
    <cfRule type="cellIs" dxfId="136" priority="57" stopIfTrue="1" operator="lessThan">
      <formula>#REF!+0.00025</formula>
    </cfRule>
  </conditionalFormatting>
  <conditionalFormatting sqref="A6:A467">
    <cfRule type="cellIs" dxfId="135" priority="1" stopIfTrue="1" operator="lessThan">
      <formula>#REF!+#REF!</formula>
    </cfRule>
    <cfRule type="cellIs" dxfId="134" priority="2" stopIfTrue="1" operator="greaterThan">
      <formula>#REF!-#REF!</formula>
    </cfRule>
  </conditionalFormatting>
  <conditionalFormatting sqref="B18 B32 B244 B334">
    <cfRule type="cellIs" dxfId="133" priority="14518" stopIfTrue="1" operator="greaterThan">
      <formula>#REF!-0.00025</formula>
    </cfRule>
  </conditionalFormatting>
  <conditionalFormatting sqref="B19 B33 B245 B335">
    <cfRule type="cellIs" dxfId="132" priority="14520" stopIfTrue="1" operator="lessThan">
      <formula>#REF!+0.00025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3"/>
  <sheetViews>
    <sheetView zoomScaleNormal="100" workbookViewId="0"/>
  </sheetViews>
  <sheetFormatPr defaultRowHeight="12.75" x14ac:dyDescent="0.2"/>
  <cols>
    <col min="1" max="1" width="9.28515625" style="36" customWidth="1"/>
    <col min="2" max="2" width="9.7109375" style="22" bestFit="1" customWidth="1"/>
    <col min="3" max="3" width="4.42578125" style="23" bestFit="1" customWidth="1"/>
    <col min="4" max="4" width="4" style="24" bestFit="1" customWidth="1"/>
    <col min="5" max="5" width="4.85546875" style="24" bestFit="1" customWidth="1"/>
    <col min="6" max="6" width="3.7109375" style="25" bestFit="1" customWidth="1"/>
    <col min="7" max="7" width="4.140625" style="25" bestFit="1" customWidth="1"/>
    <col min="8" max="8" width="4" style="26" bestFit="1" customWidth="1"/>
    <col min="9" max="9" width="4.85546875" style="27" customWidth="1"/>
    <col min="10" max="10" width="4.85546875" style="28" bestFit="1" customWidth="1"/>
    <col min="11" max="11" width="5.7109375" style="27" bestFit="1" customWidth="1"/>
    <col min="12" max="12" width="4.7109375" style="28" customWidth="1"/>
    <col min="13" max="13" width="6.28515625" style="28" bestFit="1" customWidth="1"/>
    <col min="14" max="14" width="5.42578125" style="27" bestFit="1" customWidth="1"/>
    <col min="15" max="15" width="4.7109375" style="28" bestFit="1" customWidth="1"/>
    <col min="16" max="16" width="5.5703125" style="28" bestFit="1" customWidth="1"/>
    <col min="17" max="17" width="6.140625" style="27" bestFit="1" customWidth="1"/>
    <col min="18" max="18" width="4" style="27" customWidth="1"/>
    <col min="19" max="19" width="7.42578125" style="27" customWidth="1"/>
    <col min="20" max="20" width="7.85546875" style="27" bestFit="1" customWidth="1"/>
    <col min="21" max="21" width="3.7109375" style="29" bestFit="1" customWidth="1"/>
    <col min="22" max="22" width="6" style="29" bestFit="1" customWidth="1"/>
    <col min="23" max="23" width="11.42578125" style="30" customWidth="1"/>
    <col min="24" max="24" width="24.5703125" style="31" bestFit="1" customWidth="1"/>
    <col min="25" max="25" width="22.85546875" style="2" bestFit="1" customWidth="1"/>
    <col min="26" max="26" width="3.28515625" style="2" bestFit="1" customWidth="1"/>
    <col min="27" max="27" width="6.7109375" style="6" customWidth="1"/>
    <col min="28" max="28" width="4.85546875" style="6" customWidth="1"/>
    <col min="29" max="29" width="14.140625" style="6" customWidth="1"/>
    <col min="30" max="30" width="4.7109375" style="15" customWidth="1"/>
    <col min="31" max="31" width="4.7109375" style="6" customWidth="1"/>
    <col min="32" max="32" width="4" style="6" bestFit="1" customWidth="1"/>
    <col min="33" max="33" width="4.85546875" style="6" customWidth="1"/>
    <col min="34" max="34" width="3.7109375" style="6" bestFit="1" customWidth="1"/>
    <col min="35" max="35" width="4" style="6" customWidth="1"/>
    <col min="36" max="36" width="4.42578125" style="6" bestFit="1" customWidth="1"/>
    <col min="37" max="37" width="5" style="6" bestFit="1" customWidth="1"/>
    <col min="38" max="38" width="4.85546875" style="6" bestFit="1" customWidth="1"/>
    <col min="39" max="39" width="4" style="6" customWidth="1"/>
    <col min="40" max="40" width="4.7109375" style="6" customWidth="1"/>
    <col min="41" max="41" width="5.7109375" style="6" bestFit="1" customWidth="1"/>
    <col min="42" max="42" width="4" style="6" customWidth="1"/>
    <col min="43" max="43" width="4.7109375" style="6" bestFit="1" customWidth="1"/>
    <col min="44" max="44" width="5.5703125" style="6" bestFit="1" customWidth="1"/>
    <col min="45" max="45" width="6.140625" style="6" bestFit="1" customWidth="1"/>
    <col min="46" max="46" width="4" style="6" bestFit="1" customWidth="1"/>
    <col min="47" max="48" width="4" style="6" customWidth="1"/>
    <col min="49" max="49" width="3.140625" style="6" bestFit="1" customWidth="1"/>
    <col min="50" max="50" width="10.140625" style="6" bestFit="1" customWidth="1"/>
    <col min="51" max="51" width="6" style="6" bestFit="1" customWidth="1"/>
    <col min="52" max="52" width="24.5703125" style="6" customWidth="1"/>
    <col min="53" max="53" width="9" style="6" customWidth="1"/>
    <col min="54" max="16384" width="9.140625" style="6"/>
  </cols>
  <sheetData>
    <row r="1" spans="1:52" ht="13.5" x14ac:dyDescent="0.2">
      <c r="A1" s="21" t="s">
        <v>600</v>
      </c>
      <c r="Q1" s="51"/>
      <c r="S1" s="29"/>
      <c r="T1" s="29"/>
      <c r="U1" s="30"/>
      <c r="V1" s="30"/>
      <c r="W1" s="143"/>
      <c r="X1" s="2"/>
      <c r="Y1" s="6"/>
      <c r="Z1" s="6"/>
      <c r="AB1" s="67"/>
      <c r="AC1" s="15"/>
      <c r="AD1" s="67"/>
      <c r="AT1" s="129"/>
      <c r="AU1" s="129"/>
      <c r="AX1" s="34"/>
      <c r="AY1" s="34"/>
    </row>
    <row r="2" spans="1:52" s="48" customFormat="1" x14ac:dyDescent="0.2">
      <c r="A2" s="38" t="s">
        <v>15</v>
      </c>
      <c r="B2" s="39"/>
      <c r="C2" s="40"/>
      <c r="D2" s="41"/>
      <c r="E2" s="41"/>
      <c r="F2" s="41"/>
      <c r="G2" s="41"/>
      <c r="H2" s="42"/>
      <c r="I2" s="42"/>
      <c r="J2" s="42"/>
      <c r="K2" s="42"/>
      <c r="L2" s="43"/>
      <c r="M2" s="41"/>
      <c r="N2" s="41"/>
      <c r="O2" s="43"/>
      <c r="P2" s="43"/>
      <c r="Q2" s="71"/>
      <c r="R2" s="41"/>
      <c r="S2" s="44"/>
      <c r="T2" s="44"/>
      <c r="U2" s="45"/>
      <c r="V2" s="46"/>
      <c r="W2" s="46"/>
      <c r="X2" s="47"/>
      <c r="Y2" s="47"/>
      <c r="AC2" s="49"/>
      <c r="AD2" s="49"/>
      <c r="AE2" s="49"/>
      <c r="AT2" s="130"/>
      <c r="AU2" s="130"/>
      <c r="AX2" s="46"/>
      <c r="AY2" s="46"/>
    </row>
    <row r="3" spans="1:52" s="48" customFormat="1" x14ac:dyDescent="0.2">
      <c r="A3" s="163" t="s">
        <v>603</v>
      </c>
      <c r="B3" s="39"/>
      <c r="C3" s="40"/>
      <c r="D3" s="41"/>
      <c r="E3" s="41"/>
      <c r="F3" s="41"/>
      <c r="G3" s="41"/>
      <c r="H3" s="42"/>
      <c r="I3" s="42"/>
      <c r="J3" s="42"/>
      <c r="K3" s="42"/>
      <c r="L3" s="43"/>
      <c r="M3" s="41"/>
      <c r="N3" s="41"/>
      <c r="O3" s="43"/>
      <c r="P3" s="43"/>
      <c r="Q3" s="71"/>
      <c r="R3" s="41"/>
      <c r="S3" s="44"/>
      <c r="T3" s="44"/>
      <c r="U3" s="45"/>
      <c r="V3" s="46"/>
      <c r="W3" s="46"/>
      <c r="X3" s="47"/>
      <c r="Y3" s="47"/>
      <c r="AC3" s="49"/>
      <c r="AD3" s="49"/>
      <c r="AE3" s="49"/>
      <c r="AT3" s="130"/>
      <c r="AU3" s="130"/>
      <c r="AX3" s="46"/>
      <c r="AY3" s="46"/>
    </row>
    <row r="4" spans="1:52" x14ac:dyDescent="0.2">
      <c r="A4" s="7" t="s">
        <v>24</v>
      </c>
      <c r="B4" s="32"/>
      <c r="C4" s="33"/>
      <c r="F4" s="24"/>
      <c r="G4" s="24"/>
      <c r="H4" s="27"/>
      <c r="J4" s="27"/>
      <c r="M4" s="24"/>
      <c r="N4" s="24"/>
      <c r="Q4" s="50"/>
      <c r="R4" s="24"/>
      <c r="S4" s="29"/>
      <c r="T4" s="29"/>
      <c r="U4" s="30"/>
      <c r="V4" s="34"/>
      <c r="W4" s="34"/>
      <c r="X4" s="2"/>
      <c r="Z4" s="6"/>
      <c r="AB4" s="67"/>
      <c r="AC4" s="15"/>
      <c r="AD4" s="67"/>
      <c r="AE4" s="7" t="s">
        <v>25</v>
      </c>
      <c r="AF4" s="15"/>
      <c r="AT4" s="129"/>
      <c r="AU4" s="129"/>
      <c r="AX4" s="34"/>
      <c r="AY4" s="34"/>
    </row>
    <row r="5" spans="1:52" s="17" customFormat="1" ht="39.75" customHeight="1" x14ac:dyDescent="0.2">
      <c r="A5" s="8" t="s">
        <v>16</v>
      </c>
      <c r="B5" s="16" t="s">
        <v>17</v>
      </c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9" t="s">
        <v>5</v>
      </c>
      <c r="I5" s="9" t="s">
        <v>31</v>
      </c>
      <c r="J5" s="11" t="s">
        <v>26</v>
      </c>
      <c r="K5" s="37" t="s">
        <v>7</v>
      </c>
      <c r="L5" s="11" t="s">
        <v>37</v>
      </c>
      <c r="M5" s="11" t="s">
        <v>27</v>
      </c>
      <c r="N5" s="37" t="s">
        <v>8</v>
      </c>
      <c r="O5" s="11" t="s">
        <v>38</v>
      </c>
      <c r="P5" s="12" t="s">
        <v>28</v>
      </c>
      <c r="Q5" s="8" t="s">
        <v>29</v>
      </c>
      <c r="R5" s="13" t="s">
        <v>30</v>
      </c>
      <c r="S5" s="13" t="s">
        <v>18</v>
      </c>
      <c r="T5" s="13" t="s">
        <v>19</v>
      </c>
      <c r="U5" s="13" t="s">
        <v>45</v>
      </c>
      <c r="V5" s="10" t="s">
        <v>601</v>
      </c>
      <c r="W5" s="10" t="s">
        <v>602</v>
      </c>
      <c r="X5" s="10" t="s">
        <v>11</v>
      </c>
      <c r="Y5" s="10" t="s">
        <v>6</v>
      </c>
      <c r="Z5" s="14" t="s">
        <v>23</v>
      </c>
      <c r="AA5" s="10" t="s">
        <v>33</v>
      </c>
      <c r="AB5" s="160"/>
      <c r="AC5" s="1" t="s">
        <v>20</v>
      </c>
      <c r="AD5" s="99"/>
      <c r="AE5" s="103" t="s">
        <v>0</v>
      </c>
      <c r="AF5" s="103" t="s">
        <v>1</v>
      </c>
      <c r="AG5" s="103" t="s">
        <v>2</v>
      </c>
      <c r="AH5" s="103" t="s">
        <v>3</v>
      </c>
      <c r="AI5" s="103" t="s">
        <v>4</v>
      </c>
      <c r="AJ5" s="104" t="s">
        <v>5</v>
      </c>
      <c r="AK5" s="104" t="s">
        <v>31</v>
      </c>
      <c r="AL5" s="105" t="s">
        <v>39</v>
      </c>
      <c r="AM5" s="102" t="s">
        <v>7</v>
      </c>
      <c r="AN5" s="11" t="s">
        <v>37</v>
      </c>
      <c r="AO5" s="11" t="s">
        <v>27</v>
      </c>
      <c r="AP5" s="37" t="s">
        <v>8</v>
      </c>
      <c r="AQ5" s="11" t="s">
        <v>38</v>
      </c>
      <c r="AR5" s="106" t="s">
        <v>28</v>
      </c>
      <c r="AS5" s="107" t="s">
        <v>29</v>
      </c>
      <c r="AT5" s="108" t="s">
        <v>30</v>
      </c>
      <c r="AU5" s="108" t="s">
        <v>518</v>
      </c>
      <c r="AV5" s="109" t="s">
        <v>22</v>
      </c>
      <c r="AW5" s="108" t="s">
        <v>41</v>
      </c>
      <c r="AX5" s="108" t="s">
        <v>46</v>
      </c>
      <c r="AY5" s="103" t="s">
        <v>601</v>
      </c>
      <c r="AZ5" s="103" t="s">
        <v>11</v>
      </c>
    </row>
    <row r="6" spans="1:52" s="57" customFormat="1" ht="11.25" x14ac:dyDescent="0.2">
      <c r="A6" s="4" t="s">
        <v>55</v>
      </c>
      <c r="B6" s="74">
        <v>44562.912685185183</v>
      </c>
      <c r="C6" s="79">
        <v>2022</v>
      </c>
      <c r="D6" s="79">
        <v>1</v>
      </c>
      <c r="E6" s="79">
        <v>1</v>
      </c>
      <c r="F6" s="79">
        <v>21</v>
      </c>
      <c r="G6" s="79">
        <v>54</v>
      </c>
      <c r="H6" s="77">
        <v>16.399999999999999</v>
      </c>
      <c r="I6" s="77">
        <v>1.6</v>
      </c>
      <c r="J6" s="86">
        <v>63.4</v>
      </c>
      <c r="K6" s="77">
        <v>6.3</v>
      </c>
      <c r="L6" s="86">
        <v>0.06</v>
      </c>
      <c r="M6" s="86">
        <v>146.41</v>
      </c>
      <c r="N6" s="87">
        <v>6.6</v>
      </c>
      <c r="O6" s="86">
        <v>0.13</v>
      </c>
      <c r="P6" s="79">
        <v>13</v>
      </c>
      <c r="Q6" s="83">
        <v>10</v>
      </c>
      <c r="R6" s="59">
        <v>7.6</v>
      </c>
      <c r="S6" s="18">
        <f t="shared" ref="S6:S69" si="0">(R6-4)/1.8</f>
        <v>1.9999999999999998</v>
      </c>
      <c r="T6" s="124">
        <v>2</v>
      </c>
      <c r="U6" s="82">
        <v>4</v>
      </c>
      <c r="V6" s="84" t="s">
        <v>14</v>
      </c>
      <c r="W6" s="82"/>
      <c r="X6" s="3" t="s">
        <v>34</v>
      </c>
      <c r="Y6" s="60"/>
      <c r="Z6" s="60"/>
      <c r="AA6" s="82">
        <v>2</v>
      </c>
      <c r="AB6" s="161"/>
      <c r="AC6" s="5">
        <f>POWER(10,11.8+1.5*T6)</f>
        <v>630957344480198.25</v>
      </c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</row>
    <row r="7" spans="1:52" s="57" customFormat="1" ht="11.25" x14ac:dyDescent="0.2">
      <c r="A7" s="4" t="s">
        <v>56</v>
      </c>
      <c r="B7" s="74">
        <v>44564.021655092591</v>
      </c>
      <c r="C7" s="79">
        <v>2022</v>
      </c>
      <c r="D7" s="79">
        <v>1</v>
      </c>
      <c r="E7" s="79">
        <v>3</v>
      </c>
      <c r="F7" s="79">
        <v>0</v>
      </c>
      <c r="G7" s="79">
        <v>31</v>
      </c>
      <c r="H7" s="77">
        <v>11.4</v>
      </c>
      <c r="I7" s="77">
        <v>0.6</v>
      </c>
      <c r="J7" s="86">
        <v>60.12</v>
      </c>
      <c r="K7" s="77">
        <v>2.5</v>
      </c>
      <c r="L7" s="86">
        <v>0.02</v>
      </c>
      <c r="M7" s="86">
        <v>152.05000000000001</v>
      </c>
      <c r="N7" s="87">
        <v>2.1</v>
      </c>
      <c r="O7" s="86">
        <v>0.04</v>
      </c>
      <c r="P7" s="79">
        <v>0</v>
      </c>
      <c r="Q7" s="83" t="s">
        <v>42</v>
      </c>
      <c r="R7" s="59">
        <v>7.6</v>
      </c>
      <c r="S7" s="18">
        <f t="shared" si="0"/>
        <v>1.9999999999999998</v>
      </c>
      <c r="T7" s="124">
        <v>2</v>
      </c>
      <c r="U7" s="82">
        <v>3</v>
      </c>
      <c r="V7" s="84" t="s">
        <v>14</v>
      </c>
      <c r="W7" s="82"/>
      <c r="X7" s="3" t="s">
        <v>34</v>
      </c>
      <c r="Y7" s="60"/>
      <c r="Z7" s="60"/>
      <c r="AA7" s="82">
        <v>2</v>
      </c>
      <c r="AB7" s="69"/>
      <c r="AC7" s="5">
        <f t="shared" ref="AC7:AC70" si="1">POWER(10,11.8+1.5*T7)</f>
        <v>630957344480198.25</v>
      </c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</row>
    <row r="8" spans="1:52" s="57" customFormat="1" ht="11.25" x14ac:dyDescent="0.2">
      <c r="A8" s="4" t="s">
        <v>57</v>
      </c>
      <c r="B8" s="74">
        <v>44564.135729166665</v>
      </c>
      <c r="C8" s="79">
        <v>2022</v>
      </c>
      <c r="D8" s="79">
        <v>1</v>
      </c>
      <c r="E8" s="79">
        <v>3</v>
      </c>
      <c r="F8" s="79">
        <v>3</v>
      </c>
      <c r="G8" s="79">
        <v>15</v>
      </c>
      <c r="H8" s="77">
        <v>27.5</v>
      </c>
      <c r="I8" s="77">
        <v>0.7</v>
      </c>
      <c r="J8" s="86">
        <v>63.46</v>
      </c>
      <c r="K8" s="77">
        <v>2.9</v>
      </c>
      <c r="L8" s="86">
        <v>0.03</v>
      </c>
      <c r="M8" s="86">
        <v>146.13999999999999</v>
      </c>
      <c r="N8" s="87">
        <v>2.5</v>
      </c>
      <c r="O8" s="86">
        <v>0.05</v>
      </c>
      <c r="P8" s="79">
        <v>0</v>
      </c>
      <c r="Q8" s="83" t="s">
        <v>42</v>
      </c>
      <c r="R8" s="59">
        <v>7.1</v>
      </c>
      <c r="S8" s="18">
        <f t="shared" si="0"/>
        <v>1.7222222222222219</v>
      </c>
      <c r="T8" s="124">
        <v>1.7</v>
      </c>
      <c r="U8" s="82">
        <v>4</v>
      </c>
      <c r="V8" s="84" t="s">
        <v>14</v>
      </c>
      <c r="W8" s="82"/>
      <c r="X8" s="3" t="s">
        <v>34</v>
      </c>
      <c r="Y8" s="60"/>
      <c r="Z8" s="60"/>
      <c r="AA8" s="82">
        <v>2</v>
      </c>
      <c r="AB8" s="69"/>
      <c r="AC8" s="5">
        <f t="shared" si="1"/>
        <v>223872113856835.09</v>
      </c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</row>
    <row r="9" spans="1:52" s="57" customFormat="1" ht="11.25" x14ac:dyDescent="0.2">
      <c r="A9" s="4" t="s">
        <v>59</v>
      </c>
      <c r="B9" s="74">
        <v>44564.403622685182</v>
      </c>
      <c r="C9" s="79">
        <v>2022</v>
      </c>
      <c r="D9" s="79">
        <v>1</v>
      </c>
      <c r="E9" s="79">
        <v>3</v>
      </c>
      <c r="F9" s="79">
        <v>9</v>
      </c>
      <c r="G9" s="79">
        <v>41</v>
      </c>
      <c r="H9" s="77">
        <v>13</v>
      </c>
      <c r="I9" s="77">
        <v>0.7</v>
      </c>
      <c r="J9" s="86">
        <v>60.01</v>
      </c>
      <c r="K9" s="77">
        <v>3.3</v>
      </c>
      <c r="L9" s="86">
        <v>0.03</v>
      </c>
      <c r="M9" s="86">
        <v>152.91</v>
      </c>
      <c r="N9" s="87">
        <v>3.4</v>
      </c>
      <c r="O9" s="86">
        <v>0.06</v>
      </c>
      <c r="P9" s="79">
        <v>0</v>
      </c>
      <c r="Q9" s="83" t="s">
        <v>42</v>
      </c>
      <c r="R9" s="59">
        <v>8.1</v>
      </c>
      <c r="S9" s="18">
        <f t="shared" si="0"/>
        <v>2.2777777777777777</v>
      </c>
      <c r="T9" s="124">
        <v>2.2999999999999998</v>
      </c>
      <c r="U9" s="82">
        <v>8</v>
      </c>
      <c r="V9" s="84" t="s">
        <v>14</v>
      </c>
      <c r="W9" s="82"/>
      <c r="X9" s="3" t="s">
        <v>34</v>
      </c>
      <c r="Y9" s="60"/>
      <c r="Z9" s="60"/>
      <c r="AA9" s="82">
        <v>2</v>
      </c>
      <c r="AB9" s="69"/>
      <c r="AC9" s="5">
        <f t="shared" si="1"/>
        <v>1778279410038929</v>
      </c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</row>
    <row r="10" spans="1:52" s="57" customFormat="1" ht="11.25" customHeight="1" x14ac:dyDescent="0.2">
      <c r="A10" s="4" t="s">
        <v>60</v>
      </c>
      <c r="B10" s="74">
        <v>44565.909791666665</v>
      </c>
      <c r="C10" s="79">
        <v>2022</v>
      </c>
      <c r="D10" s="79">
        <v>1</v>
      </c>
      <c r="E10" s="79">
        <v>4</v>
      </c>
      <c r="F10" s="79">
        <v>21</v>
      </c>
      <c r="G10" s="79">
        <v>50</v>
      </c>
      <c r="H10" s="77">
        <v>6.6</v>
      </c>
      <c r="I10" s="77">
        <v>0.6</v>
      </c>
      <c r="J10" s="86">
        <v>63.28</v>
      </c>
      <c r="K10" s="77">
        <v>2.1</v>
      </c>
      <c r="L10" s="86">
        <v>0.02</v>
      </c>
      <c r="M10" s="86">
        <v>145.86000000000001</v>
      </c>
      <c r="N10" s="87">
        <v>1.8</v>
      </c>
      <c r="O10" s="86">
        <v>0.04</v>
      </c>
      <c r="P10" s="79">
        <v>33</v>
      </c>
      <c r="Q10" s="83" t="s">
        <v>42</v>
      </c>
      <c r="R10" s="59">
        <v>7</v>
      </c>
      <c r="S10" s="18">
        <f t="shared" si="0"/>
        <v>1.6666666666666665</v>
      </c>
      <c r="T10" s="124">
        <v>1.7</v>
      </c>
      <c r="U10" s="82">
        <v>2</v>
      </c>
      <c r="V10" s="84" t="s">
        <v>14</v>
      </c>
      <c r="W10" s="82"/>
      <c r="X10" s="3" t="s">
        <v>34</v>
      </c>
      <c r="Y10" s="60"/>
      <c r="Z10" s="60"/>
      <c r="AA10" s="82">
        <v>2</v>
      </c>
      <c r="AB10" s="69"/>
      <c r="AC10" s="5">
        <f t="shared" si="1"/>
        <v>223872113856835.09</v>
      </c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</row>
    <row r="11" spans="1:52" s="57" customFormat="1" ht="11.25" x14ac:dyDescent="0.2">
      <c r="A11" s="4" t="s">
        <v>65</v>
      </c>
      <c r="B11" s="74">
        <v>44570.11855324074</v>
      </c>
      <c r="C11" s="79">
        <v>2022</v>
      </c>
      <c r="D11" s="79">
        <v>1</v>
      </c>
      <c r="E11" s="79">
        <v>9</v>
      </c>
      <c r="F11" s="79">
        <v>2</v>
      </c>
      <c r="G11" s="79">
        <v>50</v>
      </c>
      <c r="H11" s="77">
        <v>43.8</v>
      </c>
      <c r="I11" s="77">
        <v>0.6</v>
      </c>
      <c r="J11" s="86">
        <v>63.3</v>
      </c>
      <c r="K11" s="77">
        <v>3.6</v>
      </c>
      <c r="L11" s="86">
        <v>0.03</v>
      </c>
      <c r="M11" s="86">
        <v>152.11000000000001</v>
      </c>
      <c r="N11" s="87">
        <v>1.6</v>
      </c>
      <c r="O11" s="86">
        <v>0.03</v>
      </c>
      <c r="P11" s="79">
        <v>32</v>
      </c>
      <c r="Q11" s="83">
        <v>3</v>
      </c>
      <c r="R11" s="59">
        <v>7.5</v>
      </c>
      <c r="S11" s="18">
        <f t="shared" si="0"/>
        <v>1.9444444444444444</v>
      </c>
      <c r="T11" s="124">
        <v>1.9</v>
      </c>
      <c r="U11" s="82">
        <v>4</v>
      </c>
      <c r="V11" s="84" t="s">
        <v>14</v>
      </c>
      <c r="W11" s="82"/>
      <c r="X11" s="3" t="s">
        <v>34</v>
      </c>
      <c r="Y11" s="60"/>
      <c r="Z11" s="60"/>
      <c r="AA11" s="82">
        <v>2</v>
      </c>
      <c r="AB11" s="69"/>
      <c r="AC11" s="5">
        <f t="shared" si="1"/>
        <v>446683592150964.06</v>
      </c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</row>
    <row r="12" spans="1:52" s="57" customFormat="1" ht="11.25" x14ac:dyDescent="0.2">
      <c r="A12" s="4" t="s">
        <v>66</v>
      </c>
      <c r="B12" s="74">
        <v>44570.2733912037</v>
      </c>
      <c r="C12" s="79">
        <v>2022</v>
      </c>
      <c r="D12" s="79">
        <v>1</v>
      </c>
      <c r="E12" s="79">
        <v>9</v>
      </c>
      <c r="F12" s="79">
        <v>6</v>
      </c>
      <c r="G12" s="79">
        <v>33</v>
      </c>
      <c r="H12" s="77">
        <v>41.5</v>
      </c>
      <c r="I12" s="77">
        <v>1.8</v>
      </c>
      <c r="J12" s="86">
        <v>59.68</v>
      </c>
      <c r="K12" s="77">
        <v>6</v>
      </c>
      <c r="L12" s="86">
        <v>0.05</v>
      </c>
      <c r="M12" s="86">
        <v>146.37</v>
      </c>
      <c r="N12" s="87">
        <v>7.2</v>
      </c>
      <c r="O12" s="86">
        <v>0.13</v>
      </c>
      <c r="P12" s="79">
        <v>33</v>
      </c>
      <c r="Q12" s="83" t="s">
        <v>42</v>
      </c>
      <c r="R12" s="59">
        <v>7.7</v>
      </c>
      <c r="S12" s="18">
        <f t="shared" si="0"/>
        <v>2.0555555555555558</v>
      </c>
      <c r="T12" s="124">
        <v>2.1</v>
      </c>
      <c r="U12" s="82">
        <v>8</v>
      </c>
      <c r="V12" s="84" t="s">
        <v>14</v>
      </c>
      <c r="W12" s="82"/>
      <c r="X12" s="3" t="s">
        <v>34</v>
      </c>
      <c r="Y12" s="60"/>
      <c r="Z12" s="60"/>
      <c r="AA12" s="82">
        <v>2</v>
      </c>
      <c r="AB12" s="69"/>
      <c r="AC12" s="5">
        <f t="shared" si="1"/>
        <v>891250938133751.25</v>
      </c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</row>
    <row r="13" spans="1:52" s="57" customFormat="1" ht="11.25" x14ac:dyDescent="0.2">
      <c r="A13" s="4" t="s">
        <v>67</v>
      </c>
      <c r="B13" s="74">
        <v>44571.43409722222</v>
      </c>
      <c r="C13" s="79">
        <v>2022</v>
      </c>
      <c r="D13" s="79">
        <v>1</v>
      </c>
      <c r="E13" s="79">
        <v>10</v>
      </c>
      <c r="F13" s="79">
        <v>10</v>
      </c>
      <c r="G13" s="79">
        <v>25</v>
      </c>
      <c r="H13" s="77">
        <v>6.7</v>
      </c>
      <c r="I13" s="77">
        <v>0.6</v>
      </c>
      <c r="J13" s="86">
        <v>61.02</v>
      </c>
      <c r="K13" s="77">
        <v>2.1</v>
      </c>
      <c r="L13" s="86">
        <v>0.02</v>
      </c>
      <c r="M13" s="86">
        <v>155.52000000000001</v>
      </c>
      <c r="N13" s="87">
        <v>2.4</v>
      </c>
      <c r="O13" s="86">
        <v>0.04</v>
      </c>
      <c r="P13" s="79">
        <v>33</v>
      </c>
      <c r="Q13" s="83" t="s">
        <v>42</v>
      </c>
      <c r="R13" s="59">
        <v>7.3</v>
      </c>
      <c r="S13" s="18">
        <f t="shared" si="0"/>
        <v>1.8333333333333333</v>
      </c>
      <c r="T13" s="124">
        <v>1.8</v>
      </c>
      <c r="U13" s="82">
        <v>2</v>
      </c>
      <c r="V13" s="84" t="s">
        <v>14</v>
      </c>
      <c r="W13" s="82"/>
      <c r="X13" s="3" t="s">
        <v>34</v>
      </c>
      <c r="Y13" s="60"/>
      <c r="Z13" s="60"/>
      <c r="AA13" s="82">
        <v>2</v>
      </c>
      <c r="AB13" s="69"/>
      <c r="AC13" s="5">
        <f t="shared" si="1"/>
        <v>316227766016839.06</v>
      </c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</row>
    <row r="14" spans="1:52" s="57" customFormat="1" ht="11.25" x14ac:dyDescent="0.2">
      <c r="A14" s="4" t="s">
        <v>70</v>
      </c>
      <c r="B14" s="74">
        <v>44574.442164351851</v>
      </c>
      <c r="C14" s="79">
        <v>2022</v>
      </c>
      <c r="D14" s="79">
        <v>1</v>
      </c>
      <c r="E14" s="79">
        <v>13</v>
      </c>
      <c r="F14" s="79">
        <v>10</v>
      </c>
      <c r="G14" s="79">
        <v>36</v>
      </c>
      <c r="H14" s="77">
        <v>43.8</v>
      </c>
      <c r="I14" s="77">
        <v>0.8</v>
      </c>
      <c r="J14" s="86">
        <v>59.51</v>
      </c>
      <c r="K14" s="77">
        <v>3.2</v>
      </c>
      <c r="L14" s="86">
        <v>0.03</v>
      </c>
      <c r="M14" s="86">
        <v>149.58000000000001</v>
      </c>
      <c r="N14" s="87">
        <v>1.4</v>
      </c>
      <c r="O14" s="86">
        <v>0.02</v>
      </c>
      <c r="P14" s="79">
        <v>29</v>
      </c>
      <c r="Q14" s="83">
        <v>10</v>
      </c>
      <c r="R14" s="59">
        <v>7</v>
      </c>
      <c r="S14" s="18">
        <f t="shared" si="0"/>
        <v>1.6666666666666665</v>
      </c>
      <c r="T14" s="124">
        <v>1.7</v>
      </c>
      <c r="U14" s="82">
        <v>5</v>
      </c>
      <c r="V14" s="84" t="s">
        <v>14</v>
      </c>
      <c r="W14" s="82"/>
      <c r="X14" s="3" t="s">
        <v>34</v>
      </c>
      <c r="Y14" s="60"/>
      <c r="Z14" s="60"/>
      <c r="AA14" s="82">
        <v>1</v>
      </c>
      <c r="AB14" s="69"/>
      <c r="AC14" s="5">
        <f t="shared" si="1"/>
        <v>223872113856835.09</v>
      </c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</row>
    <row r="15" spans="1:52" s="57" customFormat="1" ht="11.25" x14ac:dyDescent="0.2">
      <c r="A15" s="4" t="s">
        <v>71</v>
      </c>
      <c r="B15" s="74">
        <v>44575.015405092592</v>
      </c>
      <c r="C15" s="79">
        <v>2022</v>
      </c>
      <c r="D15" s="79">
        <v>1</v>
      </c>
      <c r="E15" s="79">
        <v>14</v>
      </c>
      <c r="F15" s="79">
        <v>0</v>
      </c>
      <c r="G15" s="79">
        <v>22</v>
      </c>
      <c r="H15" s="77">
        <v>11.2</v>
      </c>
      <c r="I15" s="77">
        <v>0.4</v>
      </c>
      <c r="J15" s="86">
        <v>60.23</v>
      </c>
      <c r="K15" s="77">
        <v>1.8</v>
      </c>
      <c r="L15" s="86">
        <v>0.02</v>
      </c>
      <c r="M15" s="86">
        <v>153.43</v>
      </c>
      <c r="N15" s="87">
        <v>1.7</v>
      </c>
      <c r="O15" s="86">
        <v>0.03</v>
      </c>
      <c r="P15" s="79">
        <v>16</v>
      </c>
      <c r="Q15" s="83">
        <v>12</v>
      </c>
      <c r="R15" s="59">
        <v>7.9</v>
      </c>
      <c r="S15" s="18">
        <f t="shared" si="0"/>
        <v>2.166666666666667</v>
      </c>
      <c r="T15" s="124">
        <v>2.2000000000000002</v>
      </c>
      <c r="U15" s="82">
        <v>10</v>
      </c>
      <c r="V15" s="84" t="s">
        <v>14</v>
      </c>
      <c r="W15" s="82"/>
      <c r="X15" s="3" t="s">
        <v>34</v>
      </c>
      <c r="Y15" s="60"/>
      <c r="Z15" s="60"/>
      <c r="AA15" s="82">
        <v>2</v>
      </c>
      <c r="AB15" s="69"/>
      <c r="AC15" s="5">
        <f t="shared" si="1"/>
        <v>1258925411794173.5</v>
      </c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</row>
    <row r="16" spans="1:52" s="57" customFormat="1" ht="11.25" x14ac:dyDescent="0.2">
      <c r="A16" s="4" t="s">
        <v>76</v>
      </c>
      <c r="B16" s="74">
        <v>44578.269803240742</v>
      </c>
      <c r="C16" s="79">
        <v>2022</v>
      </c>
      <c r="D16" s="79">
        <v>1</v>
      </c>
      <c r="E16" s="79">
        <v>17</v>
      </c>
      <c r="F16" s="79">
        <v>6</v>
      </c>
      <c r="G16" s="79">
        <v>28</v>
      </c>
      <c r="H16" s="77">
        <v>31.8</v>
      </c>
      <c r="I16" s="77">
        <v>1.2</v>
      </c>
      <c r="J16" s="86">
        <v>61.76</v>
      </c>
      <c r="K16" s="77">
        <v>2.5</v>
      </c>
      <c r="L16" s="86">
        <v>0.02</v>
      </c>
      <c r="M16" s="86">
        <v>146.02000000000001</v>
      </c>
      <c r="N16" s="87">
        <v>6.4</v>
      </c>
      <c r="O16" s="86">
        <v>0.12</v>
      </c>
      <c r="P16" s="79">
        <v>32</v>
      </c>
      <c r="Q16" s="83">
        <v>9</v>
      </c>
      <c r="R16" s="59">
        <v>8.1</v>
      </c>
      <c r="S16" s="18">
        <f t="shared" si="0"/>
        <v>2.2777777777777777</v>
      </c>
      <c r="T16" s="124">
        <v>2.2999999999999998</v>
      </c>
      <c r="U16" s="82">
        <v>8</v>
      </c>
      <c r="V16" s="84" t="s">
        <v>14</v>
      </c>
      <c r="W16" s="82"/>
      <c r="X16" s="3" t="s">
        <v>34</v>
      </c>
      <c r="Y16" s="60"/>
      <c r="Z16" s="60"/>
      <c r="AA16" s="82">
        <v>2</v>
      </c>
      <c r="AB16" s="69"/>
      <c r="AC16" s="5">
        <f t="shared" si="1"/>
        <v>1778279410038929</v>
      </c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</row>
    <row r="17" spans="1:52" s="57" customFormat="1" ht="11.25" x14ac:dyDescent="0.2">
      <c r="A17" s="4" t="s">
        <v>77</v>
      </c>
      <c r="B17" s="74">
        <v>44579.162858796299</v>
      </c>
      <c r="C17" s="79">
        <v>2022</v>
      </c>
      <c r="D17" s="79">
        <v>1</v>
      </c>
      <c r="E17" s="79">
        <v>18</v>
      </c>
      <c r="F17" s="79">
        <v>3</v>
      </c>
      <c r="G17" s="79">
        <v>54</v>
      </c>
      <c r="H17" s="77">
        <v>31.5</v>
      </c>
      <c r="I17" s="77">
        <v>0.9</v>
      </c>
      <c r="J17" s="86">
        <v>63.66</v>
      </c>
      <c r="K17" s="77">
        <v>4.8</v>
      </c>
      <c r="L17" s="86">
        <v>0.04</v>
      </c>
      <c r="M17" s="86">
        <v>149.87</v>
      </c>
      <c r="N17" s="87">
        <v>2.1</v>
      </c>
      <c r="O17" s="86">
        <v>0.04</v>
      </c>
      <c r="P17" s="79">
        <v>0</v>
      </c>
      <c r="Q17" s="83" t="s">
        <v>42</v>
      </c>
      <c r="R17" s="59">
        <v>7.9</v>
      </c>
      <c r="S17" s="18">
        <f t="shared" si="0"/>
        <v>2.166666666666667</v>
      </c>
      <c r="T17" s="124">
        <v>2.2000000000000002</v>
      </c>
      <c r="U17" s="82">
        <v>6</v>
      </c>
      <c r="V17" s="84" t="s">
        <v>14</v>
      </c>
      <c r="W17" s="82"/>
      <c r="X17" s="3" t="s">
        <v>34</v>
      </c>
      <c r="Y17" s="60"/>
      <c r="Z17" s="60"/>
      <c r="AA17" s="82">
        <v>2</v>
      </c>
      <c r="AB17" s="69"/>
      <c r="AC17" s="5">
        <f t="shared" si="1"/>
        <v>1258925411794173.5</v>
      </c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</row>
    <row r="18" spans="1:52" s="57" customFormat="1" ht="11.25" x14ac:dyDescent="0.2">
      <c r="A18" s="4" t="s">
        <v>78</v>
      </c>
      <c r="B18" s="74">
        <v>44579.941574074073</v>
      </c>
      <c r="C18" s="79">
        <v>2022</v>
      </c>
      <c r="D18" s="79">
        <v>1</v>
      </c>
      <c r="E18" s="79">
        <v>18</v>
      </c>
      <c r="F18" s="79">
        <v>22</v>
      </c>
      <c r="G18" s="79">
        <v>35</v>
      </c>
      <c r="H18" s="77">
        <v>52.2</v>
      </c>
      <c r="I18" s="77">
        <v>0.5</v>
      </c>
      <c r="J18" s="86">
        <v>65.19</v>
      </c>
      <c r="K18" s="77">
        <v>5.4</v>
      </c>
      <c r="L18" s="86">
        <v>0.05</v>
      </c>
      <c r="M18" s="86">
        <v>-175.31</v>
      </c>
      <c r="N18" s="77">
        <v>3</v>
      </c>
      <c r="O18" s="86">
        <v>0.06</v>
      </c>
      <c r="P18" s="79">
        <v>0</v>
      </c>
      <c r="Q18" s="83" t="s">
        <v>42</v>
      </c>
      <c r="R18" s="59">
        <v>10.7</v>
      </c>
      <c r="S18" s="18">
        <f t="shared" si="0"/>
        <v>3.7222222222222219</v>
      </c>
      <c r="T18" s="124">
        <v>3.7</v>
      </c>
      <c r="U18" s="82">
        <v>3</v>
      </c>
      <c r="V18" s="84" t="s">
        <v>14</v>
      </c>
      <c r="W18" s="82"/>
      <c r="X18" s="3" t="s">
        <v>34</v>
      </c>
      <c r="Y18" s="60"/>
      <c r="Z18" s="60"/>
      <c r="AA18" s="82">
        <v>4</v>
      </c>
      <c r="AB18" s="69"/>
      <c r="AC18" s="5">
        <f t="shared" si="1"/>
        <v>2.2387211385683504E+17</v>
      </c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</row>
    <row r="19" spans="1:52" s="57" customFormat="1" ht="11.25" x14ac:dyDescent="0.2">
      <c r="A19" s="4" t="s">
        <v>80</v>
      </c>
      <c r="B19" s="74">
        <v>44581.301388888889</v>
      </c>
      <c r="C19" s="79">
        <v>2022</v>
      </c>
      <c r="D19" s="79">
        <v>1</v>
      </c>
      <c r="E19" s="79">
        <v>20</v>
      </c>
      <c r="F19" s="79">
        <v>7</v>
      </c>
      <c r="G19" s="79">
        <v>14</v>
      </c>
      <c r="H19" s="77">
        <v>0.6</v>
      </c>
      <c r="I19" s="77">
        <v>0.4</v>
      </c>
      <c r="J19" s="86">
        <v>63.42</v>
      </c>
      <c r="K19" s="77">
        <v>2.5</v>
      </c>
      <c r="L19" s="86">
        <v>0.02</v>
      </c>
      <c r="M19" s="86">
        <v>158.41999999999999</v>
      </c>
      <c r="N19" s="87">
        <v>2.2000000000000002</v>
      </c>
      <c r="O19" s="86">
        <v>0.04</v>
      </c>
      <c r="P19" s="79">
        <v>0</v>
      </c>
      <c r="Q19" s="83" t="s">
        <v>42</v>
      </c>
      <c r="R19" s="59">
        <v>8.9</v>
      </c>
      <c r="S19" s="18">
        <f t="shared" si="0"/>
        <v>2.7222222222222223</v>
      </c>
      <c r="T19" s="124">
        <v>2.7</v>
      </c>
      <c r="U19" s="82">
        <v>8</v>
      </c>
      <c r="V19" s="84" t="s">
        <v>14</v>
      </c>
      <c r="W19" s="82"/>
      <c r="X19" s="3" t="s">
        <v>34</v>
      </c>
      <c r="Y19" s="60"/>
      <c r="Z19" s="60"/>
      <c r="AA19" s="82">
        <v>2</v>
      </c>
      <c r="AB19" s="69"/>
      <c r="AC19" s="5">
        <f t="shared" si="1"/>
        <v>7079457843841414</v>
      </c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</row>
    <row r="20" spans="1:52" s="57" customFormat="1" ht="11.25" x14ac:dyDescent="0.2">
      <c r="A20" s="4" t="s">
        <v>81</v>
      </c>
      <c r="B20" s="74">
        <v>44583.142337962963</v>
      </c>
      <c r="C20" s="79">
        <v>2022</v>
      </c>
      <c r="D20" s="79">
        <v>1</v>
      </c>
      <c r="E20" s="79">
        <v>22</v>
      </c>
      <c r="F20" s="79">
        <v>3</v>
      </c>
      <c r="G20" s="79">
        <v>24</v>
      </c>
      <c r="H20" s="77">
        <v>58.7</v>
      </c>
      <c r="I20" s="77">
        <v>0.6</v>
      </c>
      <c r="J20" s="86">
        <v>62</v>
      </c>
      <c r="K20" s="77">
        <v>1.7</v>
      </c>
      <c r="L20" s="86">
        <v>0.02</v>
      </c>
      <c r="M20" s="86">
        <v>153.63999999999999</v>
      </c>
      <c r="N20" s="87">
        <v>1.4</v>
      </c>
      <c r="O20" s="86">
        <v>0.03</v>
      </c>
      <c r="P20" s="79">
        <v>16</v>
      </c>
      <c r="Q20" s="83">
        <v>17</v>
      </c>
      <c r="R20" s="59">
        <v>7.6</v>
      </c>
      <c r="S20" s="18">
        <f t="shared" si="0"/>
        <v>1.9999999999999998</v>
      </c>
      <c r="T20" s="124">
        <v>2</v>
      </c>
      <c r="U20" s="82">
        <v>7</v>
      </c>
      <c r="V20" s="84" t="s">
        <v>14</v>
      </c>
      <c r="W20" s="82"/>
      <c r="X20" s="3" t="s">
        <v>34</v>
      </c>
      <c r="Y20" s="60"/>
      <c r="Z20" s="60"/>
      <c r="AA20" s="82">
        <v>2</v>
      </c>
      <c r="AB20" s="69"/>
      <c r="AC20" s="5">
        <f t="shared" si="1"/>
        <v>630957344480198.25</v>
      </c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</row>
    <row r="21" spans="1:52" s="57" customFormat="1" ht="11.25" x14ac:dyDescent="0.2">
      <c r="A21" s="4" t="s">
        <v>83</v>
      </c>
      <c r="B21" s="74">
        <v>44587.320798611108</v>
      </c>
      <c r="C21" s="79">
        <v>2022</v>
      </c>
      <c r="D21" s="79">
        <v>1</v>
      </c>
      <c r="E21" s="79">
        <v>26</v>
      </c>
      <c r="F21" s="79">
        <v>7</v>
      </c>
      <c r="G21" s="79">
        <v>41</v>
      </c>
      <c r="H21" s="77">
        <v>57.6</v>
      </c>
      <c r="I21" s="77">
        <v>1</v>
      </c>
      <c r="J21" s="86">
        <v>62</v>
      </c>
      <c r="K21" s="77">
        <v>2.9</v>
      </c>
      <c r="L21" s="86">
        <v>0.03</v>
      </c>
      <c r="M21" s="86">
        <v>141.72</v>
      </c>
      <c r="N21" s="87">
        <v>4.4000000000000004</v>
      </c>
      <c r="O21" s="86">
        <v>0.08</v>
      </c>
      <c r="P21" s="79">
        <v>9</v>
      </c>
      <c r="Q21" s="83">
        <v>6</v>
      </c>
      <c r="R21" s="59">
        <v>8.6</v>
      </c>
      <c r="S21" s="18">
        <f t="shared" si="0"/>
        <v>2.5555555555555554</v>
      </c>
      <c r="T21" s="124">
        <v>2.6</v>
      </c>
      <c r="U21" s="82">
        <v>7</v>
      </c>
      <c r="V21" s="84" t="s">
        <v>14</v>
      </c>
      <c r="W21" s="82"/>
      <c r="X21" s="3" t="s">
        <v>34</v>
      </c>
      <c r="Y21" s="60"/>
      <c r="Z21" s="60"/>
      <c r="AA21" s="82">
        <v>2</v>
      </c>
      <c r="AB21" s="69"/>
      <c r="AC21" s="5">
        <f t="shared" si="1"/>
        <v>5011872336272755</v>
      </c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</row>
    <row r="22" spans="1:52" s="57" customFormat="1" ht="11.25" x14ac:dyDescent="0.2">
      <c r="A22" s="4" t="s">
        <v>87</v>
      </c>
      <c r="B22" s="74">
        <v>44594.487858796296</v>
      </c>
      <c r="C22" s="79">
        <v>2022</v>
      </c>
      <c r="D22" s="79">
        <v>2</v>
      </c>
      <c r="E22" s="79">
        <v>2</v>
      </c>
      <c r="F22" s="79">
        <v>11</v>
      </c>
      <c r="G22" s="79">
        <v>42</v>
      </c>
      <c r="H22" s="77">
        <v>31.2</v>
      </c>
      <c r="I22" s="77">
        <v>0.3</v>
      </c>
      <c r="J22" s="86">
        <v>59.94</v>
      </c>
      <c r="K22" s="77">
        <v>1.1000000000000001</v>
      </c>
      <c r="L22" s="86">
        <v>0.01</v>
      </c>
      <c r="M22" s="86">
        <v>151.49</v>
      </c>
      <c r="N22" s="87">
        <v>1.3</v>
      </c>
      <c r="O22" s="86">
        <v>0.02</v>
      </c>
      <c r="P22" s="79">
        <v>27</v>
      </c>
      <c r="Q22" s="83">
        <v>3</v>
      </c>
      <c r="R22" s="59">
        <v>7.9</v>
      </c>
      <c r="S22" s="18">
        <f t="shared" si="0"/>
        <v>2.166666666666667</v>
      </c>
      <c r="T22" s="124">
        <v>2.2000000000000002</v>
      </c>
      <c r="U22" s="82">
        <v>7</v>
      </c>
      <c r="V22" s="84" t="s">
        <v>14</v>
      </c>
      <c r="W22" s="82"/>
      <c r="X22" s="3" t="s">
        <v>34</v>
      </c>
      <c r="Y22" s="60"/>
      <c r="Z22" s="60"/>
      <c r="AA22" s="82">
        <v>2</v>
      </c>
      <c r="AB22" s="69"/>
      <c r="AC22" s="5">
        <f t="shared" si="1"/>
        <v>1258925411794173.5</v>
      </c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</row>
    <row r="23" spans="1:52" s="57" customFormat="1" ht="11.25" x14ac:dyDescent="0.2">
      <c r="A23" s="4" t="s">
        <v>90</v>
      </c>
      <c r="B23" s="74">
        <v>44595.710486111115</v>
      </c>
      <c r="C23" s="79">
        <v>2022</v>
      </c>
      <c r="D23" s="79">
        <v>2</v>
      </c>
      <c r="E23" s="79">
        <v>3</v>
      </c>
      <c r="F23" s="79">
        <v>17</v>
      </c>
      <c r="G23" s="79">
        <v>3</v>
      </c>
      <c r="H23" s="77">
        <v>6.2</v>
      </c>
      <c r="I23" s="77">
        <v>0.8</v>
      </c>
      <c r="J23" s="86">
        <v>63.34</v>
      </c>
      <c r="K23" s="77">
        <v>4.8</v>
      </c>
      <c r="L23" s="86">
        <v>0.04</v>
      </c>
      <c r="M23" s="86">
        <v>161.33000000000001</v>
      </c>
      <c r="N23" s="77">
        <v>5</v>
      </c>
      <c r="O23" s="86">
        <v>0.1</v>
      </c>
      <c r="P23" s="79">
        <v>4</v>
      </c>
      <c r="Q23" s="83">
        <v>6</v>
      </c>
      <c r="R23" s="59">
        <v>10.199999999999999</v>
      </c>
      <c r="S23" s="18">
        <f t="shared" si="0"/>
        <v>3.4444444444444438</v>
      </c>
      <c r="T23" s="124">
        <v>3.4</v>
      </c>
      <c r="U23" s="82">
        <v>10</v>
      </c>
      <c r="V23" s="20" t="s">
        <v>14</v>
      </c>
      <c r="W23" s="19" t="s">
        <v>44</v>
      </c>
      <c r="X23" s="3" t="s">
        <v>34</v>
      </c>
      <c r="Y23" s="60"/>
      <c r="Z23" s="60"/>
      <c r="AA23" s="82">
        <v>2</v>
      </c>
      <c r="AB23" s="68"/>
      <c r="AC23" s="5">
        <f t="shared" si="1"/>
        <v>7.9432823472428304E+16</v>
      </c>
      <c r="AD23" s="100"/>
      <c r="AE23" s="145">
        <v>2022</v>
      </c>
      <c r="AF23" s="145">
        <v>2</v>
      </c>
      <c r="AG23" s="145">
        <v>3</v>
      </c>
      <c r="AH23" s="145">
        <v>17</v>
      </c>
      <c r="AI23" s="145">
        <v>3</v>
      </c>
      <c r="AJ23" s="146">
        <v>6.2</v>
      </c>
      <c r="AK23" s="146">
        <v>0.8</v>
      </c>
      <c r="AL23" s="147">
        <v>63.34</v>
      </c>
      <c r="AM23" s="146">
        <v>4.8</v>
      </c>
      <c r="AN23" s="147">
        <v>0.04</v>
      </c>
      <c r="AO23" s="147">
        <v>161.33000000000001</v>
      </c>
      <c r="AP23" s="146">
        <v>5</v>
      </c>
      <c r="AQ23" s="147">
        <v>0.1</v>
      </c>
      <c r="AR23" s="145">
        <v>4</v>
      </c>
      <c r="AS23" s="148">
        <v>6</v>
      </c>
      <c r="AT23" s="66"/>
      <c r="AU23" s="111">
        <v>10.199999999999999</v>
      </c>
      <c r="AV23" s="60"/>
      <c r="AW23" s="18">
        <v>3.7333333333333329</v>
      </c>
      <c r="AX23" s="149">
        <v>10</v>
      </c>
      <c r="AY23" s="150" t="s">
        <v>44</v>
      </c>
      <c r="AZ23" s="3" t="s">
        <v>34</v>
      </c>
    </row>
    <row r="24" spans="1:52" s="57" customFormat="1" ht="11.25" x14ac:dyDescent="0.2">
      <c r="A24" s="4" t="s">
        <v>91</v>
      </c>
      <c r="B24" s="74">
        <v>44596.498645833337</v>
      </c>
      <c r="C24" s="79">
        <v>2022</v>
      </c>
      <c r="D24" s="79">
        <v>2</v>
      </c>
      <c r="E24" s="79">
        <v>4</v>
      </c>
      <c r="F24" s="79">
        <v>11</v>
      </c>
      <c r="G24" s="79">
        <v>58</v>
      </c>
      <c r="H24" s="77">
        <v>3.3</v>
      </c>
      <c r="I24" s="77">
        <v>0.7</v>
      </c>
      <c r="J24" s="86">
        <v>63.08</v>
      </c>
      <c r="K24" s="77">
        <v>3.6</v>
      </c>
      <c r="L24" s="86">
        <v>0.03</v>
      </c>
      <c r="M24" s="86">
        <v>145.43</v>
      </c>
      <c r="N24" s="87">
        <v>3.2</v>
      </c>
      <c r="O24" s="86">
        <v>0.06</v>
      </c>
      <c r="P24" s="79">
        <v>33</v>
      </c>
      <c r="Q24" s="83" t="s">
        <v>42</v>
      </c>
      <c r="R24" s="59">
        <v>7.5</v>
      </c>
      <c r="S24" s="18">
        <f t="shared" si="0"/>
        <v>1.9444444444444444</v>
      </c>
      <c r="T24" s="124">
        <v>1.9</v>
      </c>
      <c r="U24" s="82">
        <v>3</v>
      </c>
      <c r="V24" s="84" t="s">
        <v>14</v>
      </c>
      <c r="W24" s="82"/>
      <c r="X24" s="3" t="s">
        <v>34</v>
      </c>
      <c r="Y24" s="60"/>
      <c r="Z24" s="60"/>
      <c r="AA24" s="82">
        <v>2</v>
      </c>
      <c r="AB24" s="69"/>
      <c r="AC24" s="5">
        <f t="shared" si="1"/>
        <v>446683592150964.06</v>
      </c>
      <c r="AE24" s="151"/>
      <c r="AF24" s="151"/>
      <c r="AG24" s="151"/>
      <c r="AH24" s="151"/>
      <c r="AI24" s="151"/>
      <c r="AJ24" s="152"/>
      <c r="AK24" s="152"/>
      <c r="AL24" s="153"/>
      <c r="AM24" s="152"/>
      <c r="AN24" s="152"/>
      <c r="AO24" s="153"/>
      <c r="AP24" s="152"/>
      <c r="AQ24" s="152"/>
      <c r="AR24" s="151"/>
      <c r="AS24" s="154"/>
      <c r="AT24" s="152"/>
      <c r="AU24" s="152"/>
      <c r="AV24" s="151"/>
      <c r="AW24" s="155"/>
      <c r="AX24" s="156"/>
      <c r="AY24" s="157"/>
      <c r="AZ24" s="155"/>
    </row>
    <row r="25" spans="1:52" s="57" customFormat="1" ht="11.25" x14ac:dyDescent="0.2">
      <c r="A25" s="4" t="s">
        <v>92</v>
      </c>
      <c r="B25" s="74">
        <v>44597.660729166666</v>
      </c>
      <c r="C25" s="79">
        <v>2022</v>
      </c>
      <c r="D25" s="79">
        <v>2</v>
      </c>
      <c r="E25" s="79">
        <v>5</v>
      </c>
      <c r="F25" s="79">
        <v>15</v>
      </c>
      <c r="G25" s="79">
        <v>51</v>
      </c>
      <c r="H25" s="77">
        <v>27.9</v>
      </c>
      <c r="I25" s="77">
        <v>1.7</v>
      </c>
      <c r="J25" s="86">
        <v>63.69</v>
      </c>
      <c r="K25" s="77">
        <v>6.9</v>
      </c>
      <c r="L25" s="86">
        <v>0.06</v>
      </c>
      <c r="M25" s="86">
        <v>146.38</v>
      </c>
      <c r="N25" s="77">
        <v>8</v>
      </c>
      <c r="O25" s="86">
        <v>0.16</v>
      </c>
      <c r="P25" s="79">
        <v>0</v>
      </c>
      <c r="Q25" s="83" t="s">
        <v>42</v>
      </c>
      <c r="R25" s="59">
        <v>7.3</v>
      </c>
      <c r="S25" s="18">
        <f t="shared" si="0"/>
        <v>1.8333333333333333</v>
      </c>
      <c r="T25" s="124">
        <v>1.8</v>
      </c>
      <c r="U25" s="82">
        <v>2</v>
      </c>
      <c r="V25" s="84" t="s">
        <v>14</v>
      </c>
      <c r="W25" s="82"/>
      <c r="X25" s="3" t="s">
        <v>34</v>
      </c>
      <c r="Y25" s="60"/>
      <c r="Z25" s="60"/>
      <c r="AA25" s="82">
        <v>2</v>
      </c>
      <c r="AB25" s="69"/>
      <c r="AC25" s="5">
        <f t="shared" si="1"/>
        <v>316227766016839.06</v>
      </c>
      <c r="AE25" s="151"/>
      <c r="AF25" s="151"/>
      <c r="AG25" s="151"/>
      <c r="AH25" s="151"/>
      <c r="AI25" s="151"/>
      <c r="AJ25" s="152"/>
      <c r="AK25" s="152"/>
      <c r="AL25" s="153"/>
      <c r="AM25" s="152"/>
      <c r="AN25" s="152"/>
      <c r="AO25" s="153"/>
      <c r="AP25" s="155"/>
      <c r="AQ25" s="155"/>
      <c r="AR25" s="151"/>
      <c r="AS25" s="155"/>
      <c r="AT25" s="152"/>
      <c r="AU25" s="152"/>
      <c r="AV25" s="151"/>
      <c r="AW25" s="155"/>
      <c r="AX25" s="156"/>
      <c r="AY25" s="157"/>
      <c r="AZ25" s="155"/>
    </row>
    <row r="26" spans="1:52" s="57" customFormat="1" ht="11.25" x14ac:dyDescent="0.2">
      <c r="A26" s="4" t="s">
        <v>93</v>
      </c>
      <c r="B26" s="74">
        <v>44598.066111111111</v>
      </c>
      <c r="C26" s="79">
        <v>2022</v>
      </c>
      <c r="D26" s="79">
        <v>2</v>
      </c>
      <c r="E26" s="79">
        <v>6</v>
      </c>
      <c r="F26" s="79">
        <v>1</v>
      </c>
      <c r="G26" s="79">
        <v>35</v>
      </c>
      <c r="H26" s="77">
        <v>12.6</v>
      </c>
      <c r="I26" s="77">
        <v>0.2</v>
      </c>
      <c r="J26" s="86">
        <v>63.29</v>
      </c>
      <c r="K26" s="77">
        <v>0.6</v>
      </c>
      <c r="L26" s="86">
        <v>0.01</v>
      </c>
      <c r="M26" s="86">
        <v>152.11000000000001</v>
      </c>
      <c r="N26" s="87">
        <v>0.6</v>
      </c>
      <c r="O26" s="86">
        <v>0.01</v>
      </c>
      <c r="P26" s="79">
        <v>28</v>
      </c>
      <c r="Q26" s="83">
        <v>1</v>
      </c>
      <c r="R26" s="59">
        <v>6.6</v>
      </c>
      <c r="S26" s="18">
        <f t="shared" si="0"/>
        <v>1.4444444444444442</v>
      </c>
      <c r="T26" s="124">
        <v>1.4</v>
      </c>
      <c r="U26" s="82">
        <v>3</v>
      </c>
      <c r="V26" s="84" t="s">
        <v>14</v>
      </c>
      <c r="W26" s="82"/>
      <c r="X26" s="3" t="s">
        <v>34</v>
      </c>
      <c r="Y26" s="60"/>
      <c r="Z26" s="60"/>
      <c r="AA26" s="82">
        <v>2</v>
      </c>
      <c r="AB26" s="69"/>
      <c r="AC26" s="5">
        <f t="shared" si="1"/>
        <v>79432823472428.328</v>
      </c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</row>
    <row r="27" spans="1:52" s="57" customFormat="1" ht="11.25" x14ac:dyDescent="0.2">
      <c r="A27" s="4" t="s">
        <v>96</v>
      </c>
      <c r="B27" s="74">
        <v>44603.350451388891</v>
      </c>
      <c r="C27" s="79">
        <v>2022</v>
      </c>
      <c r="D27" s="79">
        <v>2</v>
      </c>
      <c r="E27" s="79">
        <v>11</v>
      </c>
      <c r="F27" s="79">
        <v>8</v>
      </c>
      <c r="G27" s="79">
        <v>24</v>
      </c>
      <c r="H27" s="77">
        <v>39.299999999999997</v>
      </c>
      <c r="I27" s="77">
        <v>0.3</v>
      </c>
      <c r="J27" s="86">
        <v>64.22</v>
      </c>
      <c r="K27" s="77">
        <v>1.4</v>
      </c>
      <c r="L27" s="86">
        <v>0.01</v>
      </c>
      <c r="M27" s="86">
        <v>160.72</v>
      </c>
      <c r="N27" s="87">
        <v>1.7</v>
      </c>
      <c r="O27" s="86">
        <v>0.04</v>
      </c>
      <c r="P27" s="79">
        <v>0</v>
      </c>
      <c r="Q27" s="83">
        <v>3</v>
      </c>
      <c r="R27" s="59">
        <v>7.9</v>
      </c>
      <c r="S27" s="18">
        <f t="shared" si="0"/>
        <v>2.166666666666667</v>
      </c>
      <c r="T27" s="124">
        <v>2.2000000000000002</v>
      </c>
      <c r="U27" s="82">
        <v>3</v>
      </c>
      <c r="V27" s="84" t="s">
        <v>14</v>
      </c>
      <c r="W27" s="82"/>
      <c r="X27" s="3" t="s">
        <v>34</v>
      </c>
      <c r="Y27" s="60"/>
      <c r="Z27" s="60"/>
      <c r="AA27" s="82">
        <v>2</v>
      </c>
      <c r="AB27" s="69"/>
      <c r="AC27" s="5">
        <f t="shared" si="1"/>
        <v>1258925411794173.5</v>
      </c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</row>
    <row r="28" spans="1:52" s="57" customFormat="1" ht="11.25" x14ac:dyDescent="0.2">
      <c r="A28" s="4" t="s">
        <v>97</v>
      </c>
      <c r="B28" s="74">
        <v>44606.06144675926</v>
      </c>
      <c r="C28" s="79">
        <v>2022</v>
      </c>
      <c r="D28" s="79">
        <v>2</v>
      </c>
      <c r="E28" s="79">
        <v>14</v>
      </c>
      <c r="F28" s="79">
        <v>1</v>
      </c>
      <c r="G28" s="79">
        <v>28</v>
      </c>
      <c r="H28" s="77">
        <v>29.6</v>
      </c>
      <c r="I28" s="77">
        <v>0.8</v>
      </c>
      <c r="J28" s="86">
        <v>60.48</v>
      </c>
      <c r="K28" s="77">
        <v>2.7</v>
      </c>
      <c r="L28" s="86">
        <v>0.02</v>
      </c>
      <c r="M28" s="86">
        <v>153.91999999999999</v>
      </c>
      <c r="N28" s="77">
        <v>3.8</v>
      </c>
      <c r="O28" s="86">
        <v>7.0000000000000007E-2</v>
      </c>
      <c r="P28" s="79">
        <v>0</v>
      </c>
      <c r="Q28" s="83" t="s">
        <v>42</v>
      </c>
      <c r="R28" s="59">
        <v>7.2</v>
      </c>
      <c r="S28" s="18">
        <f t="shared" si="0"/>
        <v>1.7777777777777779</v>
      </c>
      <c r="T28" s="124">
        <v>1.8</v>
      </c>
      <c r="U28" s="82">
        <v>7</v>
      </c>
      <c r="V28" s="84" t="s">
        <v>14</v>
      </c>
      <c r="W28" s="82"/>
      <c r="X28" s="3" t="s">
        <v>34</v>
      </c>
      <c r="Y28" s="60"/>
      <c r="Z28" s="60"/>
      <c r="AA28" s="82">
        <v>2</v>
      </c>
      <c r="AB28" s="69"/>
      <c r="AC28" s="5">
        <f t="shared" si="1"/>
        <v>316227766016839.06</v>
      </c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</row>
    <row r="29" spans="1:52" s="57" customFormat="1" ht="11.25" x14ac:dyDescent="0.2">
      <c r="A29" s="4" t="s">
        <v>98</v>
      </c>
      <c r="B29" s="74">
        <v>44606.999097222222</v>
      </c>
      <c r="C29" s="79">
        <v>2022</v>
      </c>
      <c r="D29" s="79">
        <v>2</v>
      </c>
      <c r="E29" s="79">
        <v>14</v>
      </c>
      <c r="F29" s="79">
        <v>23</v>
      </c>
      <c r="G29" s="79">
        <v>58</v>
      </c>
      <c r="H29" s="77">
        <v>42.4</v>
      </c>
      <c r="I29" s="77">
        <v>0.4</v>
      </c>
      <c r="J29" s="86">
        <v>62.35</v>
      </c>
      <c r="K29" s="77">
        <v>2.2999999999999998</v>
      </c>
      <c r="L29" s="86">
        <v>0.02</v>
      </c>
      <c r="M29" s="86">
        <v>153.05000000000001</v>
      </c>
      <c r="N29" s="87">
        <v>2.2000000000000002</v>
      </c>
      <c r="O29" s="86">
        <v>0.04</v>
      </c>
      <c r="P29" s="79">
        <v>33</v>
      </c>
      <c r="Q29" s="83" t="s">
        <v>42</v>
      </c>
      <c r="R29" s="59">
        <v>6.9</v>
      </c>
      <c r="S29" s="18">
        <f t="shared" si="0"/>
        <v>1.6111111111111112</v>
      </c>
      <c r="T29" s="124">
        <v>1.6</v>
      </c>
      <c r="U29" s="82">
        <v>4</v>
      </c>
      <c r="V29" s="84" t="s">
        <v>14</v>
      </c>
      <c r="W29" s="82"/>
      <c r="X29" s="3" t="s">
        <v>34</v>
      </c>
      <c r="Y29" s="60"/>
      <c r="Z29" s="60"/>
      <c r="AA29" s="82">
        <v>2</v>
      </c>
      <c r="AB29" s="69"/>
      <c r="AC29" s="5">
        <f t="shared" si="1"/>
        <v>158489319246112.38</v>
      </c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</row>
    <row r="30" spans="1:52" s="57" customFormat="1" ht="11.25" x14ac:dyDescent="0.2">
      <c r="A30" s="4" t="s">
        <v>99</v>
      </c>
      <c r="B30" s="74">
        <v>44607.621157407404</v>
      </c>
      <c r="C30" s="79">
        <v>2022</v>
      </c>
      <c r="D30" s="79">
        <v>2</v>
      </c>
      <c r="E30" s="79">
        <v>15</v>
      </c>
      <c r="F30" s="79">
        <v>14</v>
      </c>
      <c r="G30" s="79">
        <v>54</v>
      </c>
      <c r="H30" s="77">
        <v>28.3</v>
      </c>
      <c r="I30" s="77">
        <v>0.3</v>
      </c>
      <c r="J30" s="86">
        <v>63.26</v>
      </c>
      <c r="K30" s="77">
        <v>2.2999999999999998</v>
      </c>
      <c r="L30" s="86">
        <v>0.02</v>
      </c>
      <c r="M30" s="86">
        <v>158.28</v>
      </c>
      <c r="N30" s="77">
        <v>2</v>
      </c>
      <c r="O30" s="86">
        <v>0.04</v>
      </c>
      <c r="P30" s="79">
        <v>17</v>
      </c>
      <c r="Q30" s="83">
        <v>5</v>
      </c>
      <c r="R30" s="59">
        <v>10.1</v>
      </c>
      <c r="S30" s="18">
        <f t="shared" si="0"/>
        <v>3.3888888888888884</v>
      </c>
      <c r="T30" s="124">
        <v>3.4</v>
      </c>
      <c r="U30" s="82">
        <v>11</v>
      </c>
      <c r="V30" s="84" t="s">
        <v>14</v>
      </c>
      <c r="W30" s="82"/>
      <c r="X30" s="3" t="s">
        <v>34</v>
      </c>
      <c r="Y30" s="60"/>
      <c r="Z30" s="60"/>
      <c r="AA30" s="82">
        <v>2</v>
      </c>
      <c r="AB30" s="69"/>
      <c r="AC30" s="5">
        <f t="shared" si="1"/>
        <v>7.9432823472428304E+16</v>
      </c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</row>
    <row r="31" spans="1:52" s="57" customFormat="1" ht="11.25" x14ac:dyDescent="0.2">
      <c r="A31" s="4" t="s">
        <v>100</v>
      </c>
      <c r="B31" s="74">
        <v>44607.661736111113</v>
      </c>
      <c r="C31" s="79">
        <v>2022</v>
      </c>
      <c r="D31" s="79">
        <v>2</v>
      </c>
      <c r="E31" s="79">
        <v>15</v>
      </c>
      <c r="F31" s="79">
        <v>15</v>
      </c>
      <c r="G31" s="79">
        <v>52</v>
      </c>
      <c r="H31" s="77">
        <v>54.5</v>
      </c>
      <c r="I31" s="77">
        <v>0.3</v>
      </c>
      <c r="J31" s="86">
        <v>63.36</v>
      </c>
      <c r="K31" s="77">
        <v>1.4</v>
      </c>
      <c r="L31" s="86">
        <v>0.01</v>
      </c>
      <c r="M31" s="86">
        <v>158.33000000000001</v>
      </c>
      <c r="N31" s="87">
        <v>0.9</v>
      </c>
      <c r="O31" s="86">
        <v>0.02</v>
      </c>
      <c r="P31" s="79">
        <v>0</v>
      </c>
      <c r="Q31" s="83" t="s">
        <v>42</v>
      </c>
      <c r="R31" s="59">
        <v>7.6</v>
      </c>
      <c r="S31" s="18">
        <f t="shared" si="0"/>
        <v>1.9999999999999998</v>
      </c>
      <c r="T31" s="124">
        <v>2</v>
      </c>
      <c r="U31" s="82">
        <v>3</v>
      </c>
      <c r="V31" s="84" t="s">
        <v>14</v>
      </c>
      <c r="W31" s="82"/>
      <c r="X31" s="3" t="s">
        <v>34</v>
      </c>
      <c r="Y31" s="60"/>
      <c r="Z31" s="60"/>
      <c r="AA31" s="82">
        <v>2</v>
      </c>
      <c r="AB31" s="69"/>
      <c r="AC31" s="5">
        <f t="shared" si="1"/>
        <v>630957344480198.25</v>
      </c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</row>
    <row r="32" spans="1:52" s="57" customFormat="1" ht="11.25" x14ac:dyDescent="0.2">
      <c r="A32" s="4" t="s">
        <v>101</v>
      </c>
      <c r="B32" s="74">
        <v>44607.969409722224</v>
      </c>
      <c r="C32" s="79">
        <v>2022</v>
      </c>
      <c r="D32" s="79">
        <v>2</v>
      </c>
      <c r="E32" s="79">
        <v>15</v>
      </c>
      <c r="F32" s="79">
        <v>23</v>
      </c>
      <c r="G32" s="79">
        <v>15</v>
      </c>
      <c r="H32" s="77">
        <v>57.5</v>
      </c>
      <c r="I32" s="77">
        <v>0.1</v>
      </c>
      <c r="J32" s="86">
        <v>62.98</v>
      </c>
      <c r="K32" s="77">
        <v>0.7</v>
      </c>
      <c r="L32" s="86">
        <v>0.01</v>
      </c>
      <c r="M32" s="86">
        <v>155.01</v>
      </c>
      <c r="N32" s="77">
        <v>0.4</v>
      </c>
      <c r="O32" s="86">
        <v>0.01</v>
      </c>
      <c r="P32" s="79">
        <v>33</v>
      </c>
      <c r="Q32" s="83" t="s">
        <v>42</v>
      </c>
      <c r="R32" s="59">
        <v>7.6</v>
      </c>
      <c r="S32" s="18">
        <f t="shared" si="0"/>
        <v>1.9999999999999998</v>
      </c>
      <c r="T32" s="124">
        <v>2</v>
      </c>
      <c r="U32" s="82">
        <v>4</v>
      </c>
      <c r="V32" s="84" t="s">
        <v>14</v>
      </c>
      <c r="W32" s="82"/>
      <c r="X32" s="3" t="s">
        <v>34</v>
      </c>
      <c r="Y32" s="60"/>
      <c r="Z32" s="60"/>
      <c r="AA32" s="82">
        <v>2</v>
      </c>
      <c r="AB32" s="69"/>
      <c r="AC32" s="5">
        <f t="shared" si="1"/>
        <v>630957344480198.25</v>
      </c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</row>
    <row r="33" spans="1:52" s="57" customFormat="1" ht="11.25" x14ac:dyDescent="0.2">
      <c r="A33" s="4" t="s">
        <v>104</v>
      </c>
      <c r="B33" s="74">
        <v>44611.198518518519</v>
      </c>
      <c r="C33" s="79">
        <v>2022</v>
      </c>
      <c r="D33" s="79">
        <v>2</v>
      </c>
      <c r="E33" s="79">
        <v>19</v>
      </c>
      <c r="F33" s="79">
        <v>4</v>
      </c>
      <c r="G33" s="79">
        <v>45</v>
      </c>
      <c r="H33" s="77">
        <v>52.6</v>
      </c>
      <c r="I33" s="77">
        <v>0.3</v>
      </c>
      <c r="J33" s="86">
        <v>63.77</v>
      </c>
      <c r="K33" s="77">
        <v>1.8</v>
      </c>
      <c r="L33" s="86">
        <v>0.02</v>
      </c>
      <c r="M33" s="86">
        <v>151.51</v>
      </c>
      <c r="N33" s="77">
        <v>1.9</v>
      </c>
      <c r="O33" s="86">
        <v>0.04</v>
      </c>
      <c r="P33" s="79">
        <v>11</v>
      </c>
      <c r="Q33" s="83">
        <v>4</v>
      </c>
      <c r="R33" s="59">
        <v>10</v>
      </c>
      <c r="S33" s="18">
        <f t="shared" si="0"/>
        <v>3.333333333333333</v>
      </c>
      <c r="T33" s="124">
        <v>3.3</v>
      </c>
      <c r="U33" s="82">
        <v>9</v>
      </c>
      <c r="V33" s="20" t="s">
        <v>14</v>
      </c>
      <c r="W33" s="20" t="s">
        <v>43</v>
      </c>
      <c r="X33" s="3" t="s">
        <v>34</v>
      </c>
      <c r="Y33" s="60"/>
      <c r="Z33" s="60"/>
      <c r="AA33" s="82">
        <v>2</v>
      </c>
      <c r="AB33" s="68"/>
      <c r="AC33" s="5">
        <f t="shared" si="1"/>
        <v>5.6234132519035104E+16</v>
      </c>
      <c r="AE33" s="110">
        <v>2022</v>
      </c>
      <c r="AF33" s="110">
        <v>2</v>
      </c>
      <c r="AG33" s="110">
        <v>19</v>
      </c>
      <c r="AH33" s="110">
        <v>4</v>
      </c>
      <c r="AI33" s="110">
        <v>45</v>
      </c>
      <c r="AJ33" s="111">
        <v>54.9</v>
      </c>
      <c r="AK33" s="111">
        <v>0.8</v>
      </c>
      <c r="AL33" s="112">
        <v>63.75</v>
      </c>
      <c r="AM33" s="112"/>
      <c r="AN33" s="112"/>
      <c r="AO33" s="112">
        <v>151.28</v>
      </c>
      <c r="AP33" s="112"/>
      <c r="AQ33" s="112"/>
      <c r="AR33" s="110">
        <v>11</v>
      </c>
      <c r="AS33" s="113"/>
      <c r="AT33" s="111">
        <v>8.9</v>
      </c>
      <c r="AU33" s="111"/>
      <c r="AV33" s="114">
        <v>2.6</v>
      </c>
      <c r="AW33" s="18">
        <v>2.7222222222222223</v>
      </c>
      <c r="AX33" s="115">
        <v>5</v>
      </c>
      <c r="AY33" s="141" t="s">
        <v>43</v>
      </c>
      <c r="AZ33" s="3" t="s">
        <v>34</v>
      </c>
    </row>
    <row r="34" spans="1:52" s="57" customFormat="1" ht="11.25" x14ac:dyDescent="0.2">
      <c r="A34" s="4" t="s">
        <v>105</v>
      </c>
      <c r="B34" s="74">
        <v>44613.122662037036</v>
      </c>
      <c r="C34" s="79">
        <v>2022</v>
      </c>
      <c r="D34" s="79">
        <v>2</v>
      </c>
      <c r="E34" s="79">
        <v>21</v>
      </c>
      <c r="F34" s="79">
        <v>2</v>
      </c>
      <c r="G34" s="79">
        <v>56</v>
      </c>
      <c r="H34" s="77">
        <v>38</v>
      </c>
      <c r="I34" s="77">
        <v>0.4</v>
      </c>
      <c r="J34" s="86">
        <v>63.08</v>
      </c>
      <c r="K34" s="77">
        <v>3.3</v>
      </c>
      <c r="L34" s="86">
        <v>0.03</v>
      </c>
      <c r="M34" s="86">
        <v>154.31</v>
      </c>
      <c r="N34" s="87">
        <v>1.3</v>
      </c>
      <c r="O34" s="86">
        <v>0.03</v>
      </c>
      <c r="P34" s="79">
        <v>33</v>
      </c>
      <c r="Q34" s="83" t="s">
        <v>42</v>
      </c>
      <c r="R34" s="59">
        <v>8.1999999999999993</v>
      </c>
      <c r="S34" s="18">
        <f t="shared" si="0"/>
        <v>2.333333333333333</v>
      </c>
      <c r="T34" s="124">
        <v>2.2999999999999998</v>
      </c>
      <c r="U34" s="82">
        <v>6</v>
      </c>
      <c r="V34" s="84" t="s">
        <v>14</v>
      </c>
      <c r="W34" s="82"/>
      <c r="X34" s="3" t="s">
        <v>34</v>
      </c>
      <c r="Y34" s="60"/>
      <c r="Z34" s="60"/>
      <c r="AA34" s="82">
        <v>2</v>
      </c>
      <c r="AB34" s="69"/>
      <c r="AC34" s="5">
        <f t="shared" si="1"/>
        <v>1778279410038929</v>
      </c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</row>
    <row r="35" spans="1:52" s="57" customFormat="1" ht="11.25" x14ac:dyDescent="0.2">
      <c r="A35" s="4" t="s">
        <v>107</v>
      </c>
      <c r="B35" s="74">
        <v>44613.576319444444</v>
      </c>
      <c r="C35" s="79">
        <v>2022</v>
      </c>
      <c r="D35" s="79">
        <v>2</v>
      </c>
      <c r="E35" s="79">
        <v>21</v>
      </c>
      <c r="F35" s="79">
        <v>13</v>
      </c>
      <c r="G35" s="79">
        <v>49</v>
      </c>
      <c r="H35" s="77">
        <v>54</v>
      </c>
      <c r="I35" s="77">
        <v>1</v>
      </c>
      <c r="J35" s="86">
        <v>61.77</v>
      </c>
      <c r="K35" s="77">
        <v>2.7</v>
      </c>
      <c r="L35" s="86">
        <v>0.02</v>
      </c>
      <c r="M35" s="86">
        <v>145.99</v>
      </c>
      <c r="N35" s="77">
        <v>5.2</v>
      </c>
      <c r="O35" s="86">
        <v>0.1</v>
      </c>
      <c r="P35" s="79">
        <v>0</v>
      </c>
      <c r="Q35" s="83" t="s">
        <v>42</v>
      </c>
      <c r="R35" s="59">
        <v>7.5</v>
      </c>
      <c r="S35" s="18">
        <f t="shared" si="0"/>
        <v>1.9444444444444444</v>
      </c>
      <c r="T35" s="124">
        <v>1.9</v>
      </c>
      <c r="U35" s="82">
        <v>6</v>
      </c>
      <c r="V35" s="84" t="s">
        <v>14</v>
      </c>
      <c r="W35" s="82"/>
      <c r="X35" s="3" t="s">
        <v>34</v>
      </c>
      <c r="Y35" s="60"/>
      <c r="Z35" s="60"/>
      <c r="AA35" s="82">
        <v>2</v>
      </c>
      <c r="AB35" s="69"/>
      <c r="AC35" s="5">
        <f t="shared" si="1"/>
        <v>446683592150964.06</v>
      </c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</row>
    <row r="36" spans="1:52" s="57" customFormat="1" ht="11.25" x14ac:dyDescent="0.2">
      <c r="A36" s="4" t="s">
        <v>110</v>
      </c>
      <c r="B36" s="74">
        <v>44614.300497685188</v>
      </c>
      <c r="C36" s="79">
        <v>2022</v>
      </c>
      <c r="D36" s="79">
        <v>2</v>
      </c>
      <c r="E36" s="79">
        <v>22</v>
      </c>
      <c r="F36" s="79">
        <v>7</v>
      </c>
      <c r="G36" s="79">
        <v>12</v>
      </c>
      <c r="H36" s="77">
        <v>43.6</v>
      </c>
      <c r="I36" s="77">
        <v>0.8</v>
      </c>
      <c r="J36" s="86">
        <v>60.34</v>
      </c>
      <c r="K36" s="77">
        <v>2.2999999999999998</v>
      </c>
      <c r="L36" s="86">
        <v>0.02</v>
      </c>
      <c r="M36" s="86">
        <v>149.94</v>
      </c>
      <c r="N36" s="87">
        <v>2.1</v>
      </c>
      <c r="O36" s="86">
        <v>0.04</v>
      </c>
      <c r="P36" s="79">
        <v>30</v>
      </c>
      <c r="Q36" s="83">
        <v>16</v>
      </c>
      <c r="R36" s="59">
        <v>7.6</v>
      </c>
      <c r="S36" s="18">
        <f t="shared" si="0"/>
        <v>1.9999999999999998</v>
      </c>
      <c r="T36" s="124">
        <v>2</v>
      </c>
      <c r="U36" s="82">
        <v>8</v>
      </c>
      <c r="V36" s="84" t="s">
        <v>14</v>
      </c>
      <c r="W36" s="82"/>
      <c r="X36" s="3" t="s">
        <v>34</v>
      </c>
      <c r="Y36" s="60"/>
      <c r="Z36" s="60"/>
      <c r="AA36" s="82">
        <v>2</v>
      </c>
      <c r="AB36" s="69"/>
      <c r="AC36" s="5">
        <f t="shared" si="1"/>
        <v>630957344480198.25</v>
      </c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</row>
    <row r="37" spans="1:52" s="57" customFormat="1" ht="11.25" x14ac:dyDescent="0.2">
      <c r="A37" s="4" t="s">
        <v>111</v>
      </c>
      <c r="B37" s="74">
        <v>44615.814340277779</v>
      </c>
      <c r="C37" s="79">
        <v>2022</v>
      </c>
      <c r="D37" s="79">
        <v>2</v>
      </c>
      <c r="E37" s="79">
        <v>23</v>
      </c>
      <c r="F37" s="79">
        <v>19</v>
      </c>
      <c r="G37" s="79">
        <v>32</v>
      </c>
      <c r="H37" s="77">
        <v>39</v>
      </c>
      <c r="I37" s="77">
        <v>0.3</v>
      </c>
      <c r="J37" s="86">
        <v>61.55</v>
      </c>
      <c r="K37" s="77">
        <v>1</v>
      </c>
      <c r="L37" s="86">
        <v>0.01</v>
      </c>
      <c r="M37" s="86">
        <v>153.02000000000001</v>
      </c>
      <c r="N37" s="77">
        <v>1.6</v>
      </c>
      <c r="O37" s="86">
        <v>0.03</v>
      </c>
      <c r="P37" s="79">
        <v>31</v>
      </c>
      <c r="Q37" s="83">
        <v>6</v>
      </c>
      <c r="R37" s="59">
        <v>6.8</v>
      </c>
      <c r="S37" s="18">
        <f t="shared" si="0"/>
        <v>1.5555555555555554</v>
      </c>
      <c r="T37" s="124">
        <v>1.6</v>
      </c>
      <c r="U37" s="82">
        <v>3</v>
      </c>
      <c r="V37" s="84" t="s">
        <v>14</v>
      </c>
      <c r="W37" s="82"/>
      <c r="X37" s="3" t="s">
        <v>34</v>
      </c>
      <c r="Y37" s="60"/>
      <c r="Z37" s="60"/>
      <c r="AA37" s="82">
        <v>2</v>
      </c>
      <c r="AB37" s="69"/>
      <c r="AC37" s="5">
        <f t="shared" si="1"/>
        <v>158489319246112.38</v>
      </c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</row>
    <row r="38" spans="1:52" s="57" customFormat="1" ht="11.25" x14ac:dyDescent="0.2">
      <c r="A38" s="4" t="s">
        <v>112</v>
      </c>
      <c r="B38" s="74">
        <v>44616.451851851853</v>
      </c>
      <c r="C38" s="79">
        <v>2022</v>
      </c>
      <c r="D38" s="79">
        <v>2</v>
      </c>
      <c r="E38" s="79">
        <v>24</v>
      </c>
      <c r="F38" s="79">
        <v>10</v>
      </c>
      <c r="G38" s="79">
        <v>50</v>
      </c>
      <c r="H38" s="77">
        <v>40.1</v>
      </c>
      <c r="I38" s="77">
        <v>1.1000000000000001</v>
      </c>
      <c r="J38" s="86">
        <v>66.94</v>
      </c>
      <c r="K38" s="77">
        <v>4.2</v>
      </c>
      <c r="L38" s="86">
        <v>0.04</v>
      </c>
      <c r="M38" s="86">
        <v>167.05</v>
      </c>
      <c r="N38" s="87">
        <v>7.6</v>
      </c>
      <c r="O38" s="86">
        <v>0.17</v>
      </c>
      <c r="P38" s="79">
        <v>0</v>
      </c>
      <c r="Q38" s="83">
        <v>0</v>
      </c>
      <c r="R38" s="59">
        <v>10.1</v>
      </c>
      <c r="S38" s="18">
        <f t="shared" si="0"/>
        <v>3.3888888888888884</v>
      </c>
      <c r="T38" s="124">
        <v>3.4</v>
      </c>
      <c r="U38" s="82">
        <v>9</v>
      </c>
      <c r="V38" s="84" t="s">
        <v>14</v>
      </c>
      <c r="W38" s="82"/>
      <c r="X38" s="3" t="s">
        <v>34</v>
      </c>
      <c r="Y38" s="60"/>
      <c r="Z38" s="60"/>
      <c r="AA38" s="82">
        <v>3</v>
      </c>
      <c r="AB38" s="69"/>
      <c r="AC38" s="5">
        <f t="shared" si="1"/>
        <v>7.9432823472428304E+16</v>
      </c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</row>
    <row r="39" spans="1:52" s="57" customFormat="1" ht="11.25" x14ac:dyDescent="0.2">
      <c r="A39" s="4" t="s">
        <v>114</v>
      </c>
      <c r="B39" s="74">
        <v>44618.322013888886</v>
      </c>
      <c r="C39" s="79">
        <v>2022</v>
      </c>
      <c r="D39" s="79">
        <v>2</v>
      </c>
      <c r="E39" s="79">
        <v>26</v>
      </c>
      <c r="F39" s="79">
        <v>7</v>
      </c>
      <c r="G39" s="79">
        <v>43</v>
      </c>
      <c r="H39" s="77">
        <v>42.2</v>
      </c>
      <c r="I39" s="77">
        <v>0.4</v>
      </c>
      <c r="J39" s="86">
        <v>64.900000000000006</v>
      </c>
      <c r="K39" s="77">
        <v>6.9</v>
      </c>
      <c r="L39" s="86">
        <v>0.06</v>
      </c>
      <c r="M39" s="86">
        <v>-175.63</v>
      </c>
      <c r="N39" s="77">
        <v>2.94</v>
      </c>
      <c r="O39" s="86">
        <v>0.06</v>
      </c>
      <c r="P39" s="79">
        <v>0</v>
      </c>
      <c r="Q39" s="83">
        <v>0</v>
      </c>
      <c r="R39" s="59">
        <v>9.6999999999999993</v>
      </c>
      <c r="S39" s="18">
        <f t="shared" si="0"/>
        <v>3.1666666666666661</v>
      </c>
      <c r="T39" s="124">
        <v>3.2</v>
      </c>
      <c r="U39" s="82">
        <v>3</v>
      </c>
      <c r="V39" s="84" t="s">
        <v>14</v>
      </c>
      <c r="W39" s="82"/>
      <c r="X39" s="3" t="s">
        <v>34</v>
      </c>
      <c r="Y39" s="60"/>
      <c r="Z39" s="60"/>
      <c r="AA39" s="82">
        <v>6</v>
      </c>
      <c r="AB39" s="69"/>
      <c r="AC39" s="5">
        <f t="shared" si="1"/>
        <v>3.981071705534992E+16</v>
      </c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</row>
    <row r="40" spans="1:52" s="57" customFormat="1" ht="11.25" x14ac:dyDescent="0.2">
      <c r="A40" s="4" t="s">
        <v>115</v>
      </c>
      <c r="B40" s="74">
        <v>44618.883900462963</v>
      </c>
      <c r="C40" s="79">
        <v>2022</v>
      </c>
      <c r="D40" s="79">
        <v>2</v>
      </c>
      <c r="E40" s="79">
        <v>26</v>
      </c>
      <c r="F40" s="79">
        <v>21</v>
      </c>
      <c r="G40" s="79">
        <v>12</v>
      </c>
      <c r="H40" s="77">
        <v>49.9</v>
      </c>
      <c r="I40" s="77">
        <v>0.7</v>
      </c>
      <c r="J40" s="86">
        <v>59.91</v>
      </c>
      <c r="K40" s="77">
        <v>2.9</v>
      </c>
      <c r="L40" s="86">
        <v>0.03</v>
      </c>
      <c r="M40" s="86">
        <v>152.77000000000001</v>
      </c>
      <c r="N40" s="87">
        <v>3.6</v>
      </c>
      <c r="O40" s="86">
        <v>0.06</v>
      </c>
      <c r="P40" s="79">
        <v>10</v>
      </c>
      <c r="Q40" s="83" t="s">
        <v>42</v>
      </c>
      <c r="R40" s="59">
        <v>7</v>
      </c>
      <c r="S40" s="18">
        <f t="shared" si="0"/>
        <v>1.6666666666666665</v>
      </c>
      <c r="T40" s="124">
        <v>1.7</v>
      </c>
      <c r="U40" s="82">
        <v>3</v>
      </c>
      <c r="V40" s="84" t="s">
        <v>14</v>
      </c>
      <c r="W40" s="82"/>
      <c r="X40" s="3" t="s">
        <v>34</v>
      </c>
      <c r="Y40" s="60"/>
      <c r="Z40" s="60"/>
      <c r="AA40" s="82">
        <v>2</v>
      </c>
      <c r="AB40" s="69"/>
      <c r="AC40" s="5">
        <f t="shared" si="1"/>
        <v>223872113856835.09</v>
      </c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</row>
    <row r="41" spans="1:52" s="57" customFormat="1" ht="11.25" x14ac:dyDescent="0.2">
      <c r="A41" s="4" t="s">
        <v>117</v>
      </c>
      <c r="B41" s="74">
        <v>44621.260833333334</v>
      </c>
      <c r="C41" s="79">
        <v>2022</v>
      </c>
      <c r="D41" s="79">
        <v>3</v>
      </c>
      <c r="E41" s="79">
        <v>1</v>
      </c>
      <c r="F41" s="79">
        <v>6</v>
      </c>
      <c r="G41" s="79">
        <v>15</v>
      </c>
      <c r="H41" s="77">
        <v>36</v>
      </c>
      <c r="I41" s="77">
        <v>0.6</v>
      </c>
      <c r="J41" s="86">
        <v>61.47</v>
      </c>
      <c r="K41" s="77">
        <v>4.4000000000000004</v>
      </c>
      <c r="L41" s="86">
        <v>0.04</v>
      </c>
      <c r="M41" s="86">
        <v>157.31</v>
      </c>
      <c r="N41" s="77">
        <v>2</v>
      </c>
      <c r="O41" s="86">
        <v>0.04</v>
      </c>
      <c r="P41" s="79">
        <v>0</v>
      </c>
      <c r="Q41" s="83" t="s">
        <v>42</v>
      </c>
      <c r="R41" s="59">
        <v>8.1</v>
      </c>
      <c r="S41" s="18">
        <f t="shared" si="0"/>
        <v>2.2777777777777777</v>
      </c>
      <c r="T41" s="124">
        <v>2.2999999999999998</v>
      </c>
      <c r="U41" s="82">
        <v>5</v>
      </c>
      <c r="V41" s="84" t="s">
        <v>14</v>
      </c>
      <c r="W41" s="82"/>
      <c r="X41" s="3" t="s">
        <v>34</v>
      </c>
      <c r="Y41" s="60"/>
      <c r="Z41" s="60"/>
      <c r="AA41" s="82">
        <v>1</v>
      </c>
      <c r="AB41" s="69"/>
      <c r="AC41" s="5">
        <f t="shared" si="1"/>
        <v>1778279410038929</v>
      </c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</row>
    <row r="42" spans="1:52" s="57" customFormat="1" ht="11.25" x14ac:dyDescent="0.2">
      <c r="A42" s="4" t="s">
        <v>120</v>
      </c>
      <c r="B42" s="74">
        <v>44625.26599537037</v>
      </c>
      <c r="C42" s="79">
        <v>2022</v>
      </c>
      <c r="D42" s="79">
        <v>3</v>
      </c>
      <c r="E42" s="79">
        <v>5</v>
      </c>
      <c r="F42" s="79">
        <v>6</v>
      </c>
      <c r="G42" s="79">
        <v>23</v>
      </c>
      <c r="H42" s="77">
        <v>2.2999999999999998</v>
      </c>
      <c r="I42" s="77">
        <v>0.2</v>
      </c>
      <c r="J42" s="86">
        <v>61.77</v>
      </c>
      <c r="K42" s="77">
        <v>1.3</v>
      </c>
      <c r="L42" s="86">
        <v>0.01</v>
      </c>
      <c r="M42" s="86">
        <v>153.63</v>
      </c>
      <c r="N42" s="87">
        <v>1.2</v>
      </c>
      <c r="O42" s="86">
        <v>0.02</v>
      </c>
      <c r="P42" s="79">
        <v>0</v>
      </c>
      <c r="Q42" s="83" t="s">
        <v>42</v>
      </c>
      <c r="R42" s="59">
        <v>8.6</v>
      </c>
      <c r="S42" s="18">
        <f t="shared" si="0"/>
        <v>2.5555555555555554</v>
      </c>
      <c r="T42" s="124">
        <v>2.6</v>
      </c>
      <c r="U42" s="82">
        <v>9</v>
      </c>
      <c r="V42" s="84" t="s">
        <v>14</v>
      </c>
      <c r="W42" s="82"/>
      <c r="X42" s="3" t="s">
        <v>34</v>
      </c>
      <c r="Y42" s="60"/>
      <c r="Z42" s="60"/>
      <c r="AA42" s="82">
        <v>2</v>
      </c>
      <c r="AB42" s="69"/>
      <c r="AC42" s="5">
        <f t="shared" si="1"/>
        <v>5011872336272755</v>
      </c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</row>
    <row r="43" spans="1:52" s="57" customFormat="1" ht="11.25" x14ac:dyDescent="0.2">
      <c r="A43" s="4" t="s">
        <v>122</v>
      </c>
      <c r="B43" s="74">
        <v>44630.824131944442</v>
      </c>
      <c r="C43" s="79">
        <v>2022</v>
      </c>
      <c r="D43" s="79">
        <v>3</v>
      </c>
      <c r="E43" s="79">
        <v>10</v>
      </c>
      <c r="F43" s="79">
        <v>19</v>
      </c>
      <c r="G43" s="79">
        <v>46</v>
      </c>
      <c r="H43" s="77">
        <v>45.1</v>
      </c>
      <c r="I43" s="77">
        <v>0.7</v>
      </c>
      <c r="J43" s="86">
        <v>59.55</v>
      </c>
      <c r="K43" s="77">
        <v>3.4</v>
      </c>
      <c r="L43" s="86">
        <v>0.03</v>
      </c>
      <c r="M43" s="86">
        <v>151.41</v>
      </c>
      <c r="N43" s="77">
        <v>2.8</v>
      </c>
      <c r="O43" s="86">
        <v>0.05</v>
      </c>
      <c r="P43" s="79">
        <v>25</v>
      </c>
      <c r="Q43" s="83">
        <v>4</v>
      </c>
      <c r="R43" s="59">
        <v>7.2</v>
      </c>
      <c r="S43" s="18">
        <f t="shared" si="0"/>
        <v>1.7777777777777779</v>
      </c>
      <c r="T43" s="124">
        <v>1.8</v>
      </c>
      <c r="U43" s="82">
        <v>6</v>
      </c>
      <c r="V43" s="84" t="s">
        <v>14</v>
      </c>
      <c r="W43" s="82"/>
      <c r="X43" s="3" t="s">
        <v>34</v>
      </c>
      <c r="Y43" s="60"/>
      <c r="Z43" s="60"/>
      <c r="AA43" s="82">
        <v>1</v>
      </c>
      <c r="AB43" s="69"/>
      <c r="AC43" s="5">
        <f t="shared" si="1"/>
        <v>316227766016839.06</v>
      </c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</row>
    <row r="44" spans="1:52" s="57" customFormat="1" ht="11.25" x14ac:dyDescent="0.2">
      <c r="A44" s="4" t="s">
        <v>123</v>
      </c>
      <c r="B44" s="74">
        <v>44631.339456018519</v>
      </c>
      <c r="C44" s="79">
        <v>2022</v>
      </c>
      <c r="D44" s="79">
        <v>3</v>
      </c>
      <c r="E44" s="79">
        <v>11</v>
      </c>
      <c r="F44" s="79">
        <v>8</v>
      </c>
      <c r="G44" s="79">
        <v>8</v>
      </c>
      <c r="H44" s="77">
        <v>49.5</v>
      </c>
      <c r="I44" s="77">
        <v>1.1000000000000001</v>
      </c>
      <c r="J44" s="86">
        <v>65.44</v>
      </c>
      <c r="K44" s="77">
        <v>6.9</v>
      </c>
      <c r="L44" s="86">
        <v>0.06</v>
      </c>
      <c r="M44" s="86">
        <v>158.16</v>
      </c>
      <c r="N44" s="87">
        <v>7.6</v>
      </c>
      <c r="O44" s="86">
        <v>0.16</v>
      </c>
      <c r="P44" s="79">
        <v>0</v>
      </c>
      <c r="Q44" s="83" t="s">
        <v>42</v>
      </c>
      <c r="R44" s="59">
        <v>7.8</v>
      </c>
      <c r="S44" s="18">
        <f t="shared" si="0"/>
        <v>2.1111111111111112</v>
      </c>
      <c r="T44" s="124">
        <v>2.1</v>
      </c>
      <c r="U44" s="82">
        <v>4</v>
      </c>
      <c r="V44" s="84" t="s">
        <v>14</v>
      </c>
      <c r="W44" s="82"/>
      <c r="X44" s="3" t="s">
        <v>34</v>
      </c>
      <c r="Y44" s="60"/>
      <c r="Z44" s="60"/>
      <c r="AA44" s="82">
        <v>2</v>
      </c>
      <c r="AB44" s="69"/>
      <c r="AC44" s="5">
        <f t="shared" si="1"/>
        <v>891250938133751.25</v>
      </c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</row>
    <row r="45" spans="1:52" s="57" customFormat="1" ht="11.25" x14ac:dyDescent="0.2">
      <c r="A45" s="4" t="s">
        <v>125</v>
      </c>
      <c r="B45" s="74">
        <v>44631.534953703704</v>
      </c>
      <c r="C45" s="79">
        <v>2022</v>
      </c>
      <c r="D45" s="79">
        <v>3</v>
      </c>
      <c r="E45" s="79">
        <v>11</v>
      </c>
      <c r="F45" s="79">
        <v>12</v>
      </c>
      <c r="G45" s="79">
        <v>50</v>
      </c>
      <c r="H45" s="77">
        <v>20.2</v>
      </c>
      <c r="I45" s="77">
        <v>0.6</v>
      </c>
      <c r="J45" s="86">
        <v>65.45</v>
      </c>
      <c r="K45" s="77">
        <v>3.8</v>
      </c>
      <c r="L45" s="86">
        <v>0.03</v>
      </c>
      <c r="M45" s="86">
        <v>157.88</v>
      </c>
      <c r="N45" s="77">
        <v>4.0999999999999996</v>
      </c>
      <c r="O45" s="86">
        <v>0.09</v>
      </c>
      <c r="P45" s="79">
        <v>0</v>
      </c>
      <c r="Q45" s="83" t="s">
        <v>42</v>
      </c>
      <c r="R45" s="59">
        <v>7.6</v>
      </c>
      <c r="S45" s="18">
        <f t="shared" si="0"/>
        <v>1.9999999999999998</v>
      </c>
      <c r="T45" s="124">
        <v>2</v>
      </c>
      <c r="U45" s="82">
        <v>3</v>
      </c>
      <c r="V45" s="84" t="s">
        <v>14</v>
      </c>
      <c r="W45" s="82"/>
      <c r="X45" s="3" t="s">
        <v>34</v>
      </c>
      <c r="Y45" s="60"/>
      <c r="Z45" s="60"/>
      <c r="AA45" s="82">
        <v>2</v>
      </c>
      <c r="AB45" s="69"/>
      <c r="AC45" s="5">
        <f t="shared" si="1"/>
        <v>630957344480198.25</v>
      </c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</row>
    <row r="46" spans="1:52" s="57" customFormat="1" ht="11.25" x14ac:dyDescent="0.2">
      <c r="A46" s="4" t="s">
        <v>126</v>
      </c>
      <c r="B46" s="74">
        <v>44631.619976851849</v>
      </c>
      <c r="C46" s="79">
        <v>2022</v>
      </c>
      <c r="D46" s="79">
        <v>3</v>
      </c>
      <c r="E46" s="79">
        <v>11</v>
      </c>
      <c r="F46" s="79">
        <v>14</v>
      </c>
      <c r="G46" s="79">
        <v>52</v>
      </c>
      <c r="H46" s="77">
        <v>46</v>
      </c>
      <c r="I46" s="77">
        <v>1.1000000000000001</v>
      </c>
      <c r="J46" s="86">
        <v>62.31</v>
      </c>
      <c r="K46" s="77">
        <v>3.7</v>
      </c>
      <c r="L46" s="86">
        <v>0.03</v>
      </c>
      <c r="M46" s="86">
        <v>145.97</v>
      </c>
      <c r="N46" s="87">
        <v>5.3</v>
      </c>
      <c r="O46" s="86">
        <v>0.1</v>
      </c>
      <c r="P46" s="79">
        <v>33</v>
      </c>
      <c r="Q46" s="83" t="s">
        <v>42</v>
      </c>
      <c r="R46" s="59">
        <v>7.3</v>
      </c>
      <c r="S46" s="18">
        <f t="shared" si="0"/>
        <v>1.8333333333333333</v>
      </c>
      <c r="T46" s="124">
        <v>1.8</v>
      </c>
      <c r="U46" s="82">
        <v>3</v>
      </c>
      <c r="V46" s="20" t="s">
        <v>14</v>
      </c>
      <c r="W46" s="20" t="s">
        <v>43</v>
      </c>
      <c r="X46" s="3" t="s">
        <v>34</v>
      </c>
      <c r="Y46" s="60"/>
      <c r="Z46" s="60"/>
      <c r="AA46" s="82">
        <v>2</v>
      </c>
      <c r="AB46" s="68"/>
      <c r="AC46" s="5">
        <f t="shared" si="1"/>
        <v>316227766016839.06</v>
      </c>
      <c r="AE46" s="110">
        <v>2022</v>
      </c>
      <c r="AF46" s="110">
        <v>3</v>
      </c>
      <c r="AG46" s="110">
        <v>11</v>
      </c>
      <c r="AH46" s="110">
        <v>14</v>
      </c>
      <c r="AI46" s="110">
        <v>52</v>
      </c>
      <c r="AJ46" s="111">
        <v>44</v>
      </c>
      <c r="AK46" s="111">
        <v>0.5</v>
      </c>
      <c r="AL46" s="112">
        <v>62.33</v>
      </c>
      <c r="AM46" s="112"/>
      <c r="AN46" s="112"/>
      <c r="AO46" s="112">
        <v>145.6</v>
      </c>
      <c r="AP46" s="112"/>
      <c r="AQ46" s="112"/>
      <c r="AR46" s="110">
        <v>10</v>
      </c>
      <c r="AS46" s="113"/>
      <c r="AT46" s="111">
        <v>7.3</v>
      </c>
      <c r="AU46" s="111"/>
      <c r="AV46" s="114">
        <v>1.9</v>
      </c>
      <c r="AW46" s="18">
        <v>1.8333333333333333</v>
      </c>
      <c r="AX46" s="115">
        <v>4</v>
      </c>
      <c r="AY46" s="141" t="s">
        <v>43</v>
      </c>
      <c r="AZ46" s="3" t="s">
        <v>34</v>
      </c>
    </row>
    <row r="47" spans="1:52" s="57" customFormat="1" ht="11.25" x14ac:dyDescent="0.2">
      <c r="A47" s="4" t="s">
        <v>128</v>
      </c>
      <c r="B47" s="74">
        <v>44633.233912037038</v>
      </c>
      <c r="C47" s="79">
        <v>2022</v>
      </c>
      <c r="D47" s="79">
        <v>3</v>
      </c>
      <c r="E47" s="79">
        <v>13</v>
      </c>
      <c r="F47" s="79">
        <v>5</v>
      </c>
      <c r="G47" s="79">
        <v>36</v>
      </c>
      <c r="H47" s="77">
        <v>50</v>
      </c>
      <c r="I47" s="77">
        <v>2.1</v>
      </c>
      <c r="J47" s="86">
        <v>66.819999999999993</v>
      </c>
      <c r="K47" s="77">
        <v>9.9</v>
      </c>
      <c r="L47" s="86">
        <v>0.09</v>
      </c>
      <c r="M47" s="86">
        <v>-173.83</v>
      </c>
      <c r="N47" s="77">
        <v>9</v>
      </c>
      <c r="O47" s="86">
        <v>0.21</v>
      </c>
      <c r="P47" s="79">
        <v>3</v>
      </c>
      <c r="Q47" s="83">
        <v>14</v>
      </c>
      <c r="R47" s="59">
        <v>10.1</v>
      </c>
      <c r="S47" s="18">
        <f t="shared" si="0"/>
        <v>3.3888888888888884</v>
      </c>
      <c r="T47" s="124">
        <v>3.4</v>
      </c>
      <c r="U47" s="82">
        <v>3</v>
      </c>
      <c r="V47" s="84" t="s">
        <v>14</v>
      </c>
      <c r="W47" s="82"/>
      <c r="X47" s="3" t="s">
        <v>34</v>
      </c>
      <c r="Y47" s="60"/>
      <c r="Z47" s="60"/>
      <c r="AA47" s="82">
        <v>4</v>
      </c>
      <c r="AB47" s="69"/>
      <c r="AC47" s="5">
        <f t="shared" si="1"/>
        <v>7.9432823472428304E+16</v>
      </c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57" customFormat="1" ht="11.25" x14ac:dyDescent="0.2">
      <c r="A48" s="4" t="s">
        <v>130</v>
      </c>
      <c r="B48" s="74">
        <v>44635.56832175926</v>
      </c>
      <c r="C48" s="79">
        <v>2022</v>
      </c>
      <c r="D48" s="79">
        <v>3</v>
      </c>
      <c r="E48" s="79">
        <v>15</v>
      </c>
      <c r="F48" s="79">
        <v>13</v>
      </c>
      <c r="G48" s="79">
        <v>38</v>
      </c>
      <c r="H48" s="77">
        <v>23.5</v>
      </c>
      <c r="I48" s="77">
        <v>1.3</v>
      </c>
      <c r="J48" s="86">
        <v>59.64</v>
      </c>
      <c r="K48" s="77">
        <v>5.0999999999999996</v>
      </c>
      <c r="L48" s="86">
        <v>0.05</v>
      </c>
      <c r="M48" s="86">
        <v>145.65</v>
      </c>
      <c r="N48" s="87">
        <v>5.9</v>
      </c>
      <c r="O48" s="86">
        <v>0.1</v>
      </c>
      <c r="P48" s="79">
        <v>23</v>
      </c>
      <c r="Q48" s="83">
        <v>10</v>
      </c>
      <c r="R48" s="59">
        <v>8.6</v>
      </c>
      <c r="S48" s="18">
        <f t="shared" si="0"/>
        <v>2.5555555555555554</v>
      </c>
      <c r="T48" s="124">
        <v>2.6</v>
      </c>
      <c r="U48" s="82">
        <v>6</v>
      </c>
      <c r="V48" s="84" t="s">
        <v>14</v>
      </c>
      <c r="W48" s="82"/>
      <c r="X48" s="3" t="s">
        <v>34</v>
      </c>
      <c r="Y48" s="60"/>
      <c r="Z48" s="60"/>
      <c r="AA48" s="82">
        <v>2</v>
      </c>
      <c r="AB48" s="69"/>
      <c r="AC48" s="5">
        <f t="shared" si="1"/>
        <v>5011872336272755</v>
      </c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57" customFormat="1" ht="11.25" x14ac:dyDescent="0.2">
      <c r="A49" s="4" t="s">
        <v>132</v>
      </c>
      <c r="B49" s="74">
        <v>44637.550717592596</v>
      </c>
      <c r="C49" s="79">
        <v>2022</v>
      </c>
      <c r="D49" s="79">
        <v>3</v>
      </c>
      <c r="E49" s="79">
        <v>17</v>
      </c>
      <c r="F49" s="79">
        <v>13</v>
      </c>
      <c r="G49" s="79">
        <v>13</v>
      </c>
      <c r="H49" s="77">
        <v>2.7</v>
      </c>
      <c r="I49" s="77">
        <v>1.9</v>
      </c>
      <c r="J49" s="86">
        <v>60.35</v>
      </c>
      <c r="K49" s="77">
        <v>8.1999999999999993</v>
      </c>
      <c r="L49" s="86">
        <v>7.0000000000000007E-2</v>
      </c>
      <c r="M49" s="86">
        <v>159.44</v>
      </c>
      <c r="N49" s="77">
        <v>7.2</v>
      </c>
      <c r="O49" s="86">
        <v>0.13</v>
      </c>
      <c r="P49" s="79">
        <v>0</v>
      </c>
      <c r="Q49" s="83" t="s">
        <v>42</v>
      </c>
      <c r="R49" s="59">
        <v>7.9</v>
      </c>
      <c r="S49" s="18">
        <f t="shared" si="0"/>
        <v>2.166666666666667</v>
      </c>
      <c r="T49" s="124">
        <v>2.2000000000000002</v>
      </c>
      <c r="U49" s="82">
        <v>4</v>
      </c>
      <c r="V49" s="20" t="s">
        <v>14</v>
      </c>
      <c r="W49" s="19" t="s">
        <v>44</v>
      </c>
      <c r="X49" s="3" t="s">
        <v>34</v>
      </c>
      <c r="Y49" s="60"/>
      <c r="Z49" s="60"/>
      <c r="AA49" s="82">
        <v>1</v>
      </c>
      <c r="AB49" s="68"/>
      <c r="AC49" s="5">
        <f t="shared" si="1"/>
        <v>1258925411794173.5</v>
      </c>
      <c r="AD49" s="100"/>
      <c r="AE49" s="145">
        <v>2022</v>
      </c>
      <c r="AF49" s="145">
        <v>3</v>
      </c>
      <c r="AG49" s="145">
        <v>17</v>
      </c>
      <c r="AH49" s="145">
        <v>13</v>
      </c>
      <c r="AI49" s="145">
        <v>13</v>
      </c>
      <c r="AJ49" s="146">
        <v>2.7</v>
      </c>
      <c r="AK49" s="146">
        <v>1.9</v>
      </c>
      <c r="AL49" s="147">
        <v>60.35</v>
      </c>
      <c r="AM49" s="146">
        <v>8.1999999999999993</v>
      </c>
      <c r="AN49" s="147">
        <v>7.0000000000000007E-2</v>
      </c>
      <c r="AO49" s="147">
        <v>159.44</v>
      </c>
      <c r="AP49" s="146">
        <v>7.2</v>
      </c>
      <c r="AQ49" s="147">
        <v>0.13</v>
      </c>
      <c r="AR49" s="145">
        <v>0</v>
      </c>
      <c r="AS49" s="148" t="s">
        <v>42</v>
      </c>
      <c r="AT49" s="66"/>
      <c r="AU49" s="111">
        <v>7.9</v>
      </c>
      <c r="AV49" s="60"/>
      <c r="AW49" s="18">
        <v>2.2000000000000006</v>
      </c>
      <c r="AX49" s="149">
        <v>4</v>
      </c>
      <c r="AY49" s="150" t="s">
        <v>44</v>
      </c>
      <c r="AZ49" s="3" t="s">
        <v>34</v>
      </c>
    </row>
    <row r="50" spans="1:52" s="57" customFormat="1" ht="11.25" x14ac:dyDescent="0.2">
      <c r="A50" s="4" t="s">
        <v>133</v>
      </c>
      <c r="B50" s="74">
        <v>44637.988356481481</v>
      </c>
      <c r="C50" s="79">
        <v>2022</v>
      </c>
      <c r="D50" s="79">
        <v>3</v>
      </c>
      <c r="E50" s="79">
        <v>17</v>
      </c>
      <c r="F50" s="79">
        <v>23</v>
      </c>
      <c r="G50" s="79">
        <v>43</v>
      </c>
      <c r="H50" s="77">
        <v>14.2</v>
      </c>
      <c r="I50" s="77">
        <v>1</v>
      </c>
      <c r="J50" s="86">
        <v>59.87</v>
      </c>
      <c r="K50" s="77">
        <v>4.2</v>
      </c>
      <c r="L50" s="86">
        <v>0.04</v>
      </c>
      <c r="M50" s="86">
        <v>153.41999999999999</v>
      </c>
      <c r="N50" s="87">
        <v>5.4</v>
      </c>
      <c r="O50" s="86">
        <v>0.1</v>
      </c>
      <c r="P50" s="79">
        <v>27</v>
      </c>
      <c r="Q50" s="83">
        <v>11</v>
      </c>
      <c r="R50" s="59">
        <v>7.8</v>
      </c>
      <c r="S50" s="18">
        <f t="shared" si="0"/>
        <v>2.1111111111111112</v>
      </c>
      <c r="T50" s="124">
        <v>2.1</v>
      </c>
      <c r="U50" s="82">
        <v>6</v>
      </c>
      <c r="V50" s="84" t="s">
        <v>14</v>
      </c>
      <c r="W50" s="82"/>
      <c r="X50" s="3" t="s">
        <v>34</v>
      </c>
      <c r="Y50" s="60"/>
      <c r="Z50" s="60"/>
      <c r="AA50" s="82">
        <v>2</v>
      </c>
      <c r="AB50" s="69"/>
      <c r="AC50" s="5">
        <f t="shared" si="1"/>
        <v>891250938133751.25</v>
      </c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57" customFormat="1" ht="11.25" x14ac:dyDescent="0.2">
      <c r="A51" s="4" t="s">
        <v>137</v>
      </c>
      <c r="B51" s="74">
        <v>44639.972696759258</v>
      </c>
      <c r="C51" s="79">
        <v>2022</v>
      </c>
      <c r="D51" s="79">
        <v>3</v>
      </c>
      <c r="E51" s="79">
        <v>19</v>
      </c>
      <c r="F51" s="79">
        <v>23</v>
      </c>
      <c r="G51" s="79">
        <v>20</v>
      </c>
      <c r="H51" s="77">
        <v>41.6</v>
      </c>
      <c r="I51" s="77">
        <v>0.8</v>
      </c>
      <c r="J51" s="86">
        <v>62.31</v>
      </c>
      <c r="K51" s="77">
        <v>4.2</v>
      </c>
      <c r="L51" s="86">
        <v>0.04</v>
      </c>
      <c r="M51" s="86">
        <v>157.38999999999999</v>
      </c>
      <c r="N51" s="87">
        <v>2.2000000000000002</v>
      </c>
      <c r="O51" s="86">
        <v>0.04</v>
      </c>
      <c r="P51" s="79">
        <v>30</v>
      </c>
      <c r="Q51" s="83">
        <v>18</v>
      </c>
      <c r="R51" s="59">
        <v>8.5</v>
      </c>
      <c r="S51" s="18">
        <f t="shared" si="0"/>
        <v>2.5</v>
      </c>
      <c r="T51" s="124">
        <v>2.5</v>
      </c>
      <c r="U51" s="82">
        <v>5</v>
      </c>
      <c r="V51" s="84" t="s">
        <v>14</v>
      </c>
      <c r="W51" s="82"/>
      <c r="X51" s="3" t="s">
        <v>34</v>
      </c>
      <c r="Y51" s="60"/>
      <c r="Z51" s="60"/>
      <c r="AA51" s="82">
        <v>2</v>
      </c>
      <c r="AB51" s="69"/>
      <c r="AC51" s="5">
        <f t="shared" si="1"/>
        <v>3548133892335782</v>
      </c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s="57" customFormat="1" ht="11.25" x14ac:dyDescent="0.2">
      <c r="A52" s="4" t="s">
        <v>141</v>
      </c>
      <c r="B52" s="74">
        <v>44640.510648148149</v>
      </c>
      <c r="C52" s="79">
        <v>2022</v>
      </c>
      <c r="D52" s="79">
        <v>3</v>
      </c>
      <c r="E52" s="79">
        <v>20</v>
      </c>
      <c r="F52" s="79">
        <v>12</v>
      </c>
      <c r="G52" s="79">
        <v>15</v>
      </c>
      <c r="H52" s="77">
        <v>20</v>
      </c>
      <c r="I52" s="77">
        <v>0.4</v>
      </c>
      <c r="J52" s="86">
        <v>60.21</v>
      </c>
      <c r="K52" s="77">
        <v>1.3</v>
      </c>
      <c r="L52" s="86">
        <v>0.01</v>
      </c>
      <c r="M52" s="86">
        <v>153.41</v>
      </c>
      <c r="N52" s="77">
        <v>1.8</v>
      </c>
      <c r="O52" s="86">
        <v>0.03</v>
      </c>
      <c r="P52" s="79">
        <v>0</v>
      </c>
      <c r="Q52" s="83" t="s">
        <v>42</v>
      </c>
      <c r="R52" s="59">
        <v>7.4</v>
      </c>
      <c r="S52" s="18">
        <f t="shared" si="0"/>
        <v>1.8888888888888891</v>
      </c>
      <c r="T52" s="124">
        <v>1.9</v>
      </c>
      <c r="U52" s="82">
        <v>6</v>
      </c>
      <c r="V52" s="84" t="s">
        <v>14</v>
      </c>
      <c r="W52" s="82"/>
      <c r="X52" s="3" t="s">
        <v>34</v>
      </c>
      <c r="Y52" s="60"/>
      <c r="Z52" s="60"/>
      <c r="AA52" s="82">
        <v>2</v>
      </c>
      <c r="AB52" s="69"/>
      <c r="AC52" s="5">
        <f t="shared" si="1"/>
        <v>446683592150964.06</v>
      </c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</row>
    <row r="53" spans="1:52" s="57" customFormat="1" ht="11.25" x14ac:dyDescent="0.2">
      <c r="A53" s="4" t="s">
        <v>142</v>
      </c>
      <c r="B53" s="74">
        <v>44641.522488425922</v>
      </c>
      <c r="C53" s="79">
        <v>2022</v>
      </c>
      <c r="D53" s="79">
        <v>3</v>
      </c>
      <c r="E53" s="79">
        <v>21</v>
      </c>
      <c r="F53" s="79">
        <v>12</v>
      </c>
      <c r="G53" s="79">
        <v>32</v>
      </c>
      <c r="H53" s="77">
        <v>23.4</v>
      </c>
      <c r="I53" s="77">
        <v>0.5</v>
      </c>
      <c r="J53" s="86">
        <v>60.2</v>
      </c>
      <c r="K53" s="77">
        <v>2.1</v>
      </c>
      <c r="L53" s="86">
        <v>0.02</v>
      </c>
      <c r="M53" s="86">
        <v>153.47</v>
      </c>
      <c r="N53" s="87">
        <v>2.5</v>
      </c>
      <c r="O53" s="86">
        <v>0.05</v>
      </c>
      <c r="P53" s="79">
        <v>10</v>
      </c>
      <c r="Q53" s="83" t="s">
        <v>42</v>
      </c>
      <c r="R53" s="59">
        <v>7.1</v>
      </c>
      <c r="S53" s="18">
        <f t="shared" si="0"/>
        <v>1.7222222222222219</v>
      </c>
      <c r="T53" s="124">
        <v>1.7</v>
      </c>
      <c r="U53" s="82">
        <v>8</v>
      </c>
      <c r="V53" s="84" t="s">
        <v>14</v>
      </c>
      <c r="W53" s="82"/>
      <c r="X53" s="3" t="s">
        <v>34</v>
      </c>
      <c r="Y53" s="60"/>
      <c r="Z53" s="60"/>
      <c r="AA53" s="82">
        <v>2</v>
      </c>
      <c r="AB53" s="69"/>
      <c r="AC53" s="5">
        <f t="shared" si="1"/>
        <v>223872113856835.09</v>
      </c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</row>
    <row r="54" spans="1:52" s="57" customFormat="1" ht="11.25" x14ac:dyDescent="0.2">
      <c r="A54" s="4" t="s">
        <v>148</v>
      </c>
      <c r="B54" s="74">
        <v>44643.33797453704</v>
      </c>
      <c r="C54" s="79">
        <v>2022</v>
      </c>
      <c r="D54" s="79">
        <v>3</v>
      </c>
      <c r="E54" s="79">
        <v>23</v>
      </c>
      <c r="F54" s="79">
        <v>8</v>
      </c>
      <c r="G54" s="79">
        <v>6</v>
      </c>
      <c r="H54" s="77">
        <v>41.5</v>
      </c>
      <c r="I54" s="77">
        <v>0.4</v>
      </c>
      <c r="J54" s="86">
        <v>60.23</v>
      </c>
      <c r="K54" s="77">
        <v>2.2000000000000002</v>
      </c>
      <c r="L54" s="86">
        <v>0.02</v>
      </c>
      <c r="M54" s="86">
        <v>153.44</v>
      </c>
      <c r="N54" s="87">
        <v>1.8</v>
      </c>
      <c r="O54" s="86">
        <v>0.03</v>
      </c>
      <c r="P54" s="79">
        <v>6</v>
      </c>
      <c r="Q54" s="83">
        <v>6</v>
      </c>
      <c r="R54" s="59">
        <v>8.1</v>
      </c>
      <c r="S54" s="18">
        <f t="shared" si="0"/>
        <v>2.2777777777777777</v>
      </c>
      <c r="T54" s="124">
        <v>2.2999999999999998</v>
      </c>
      <c r="U54" s="82">
        <v>9</v>
      </c>
      <c r="V54" s="84" t="s">
        <v>14</v>
      </c>
      <c r="W54" s="82"/>
      <c r="X54" s="3" t="s">
        <v>34</v>
      </c>
      <c r="Y54" s="60"/>
      <c r="Z54" s="60"/>
      <c r="AA54" s="82">
        <v>2</v>
      </c>
      <c r="AB54" s="69"/>
      <c r="AC54" s="5">
        <f t="shared" si="1"/>
        <v>1778279410038929</v>
      </c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</row>
    <row r="55" spans="1:52" s="57" customFormat="1" ht="11.25" x14ac:dyDescent="0.2">
      <c r="A55" s="4" t="s">
        <v>149</v>
      </c>
      <c r="B55" s="74">
        <v>44644.620347222219</v>
      </c>
      <c r="C55" s="79">
        <v>2022</v>
      </c>
      <c r="D55" s="79">
        <v>3</v>
      </c>
      <c r="E55" s="79">
        <v>24</v>
      </c>
      <c r="F55" s="79">
        <v>14</v>
      </c>
      <c r="G55" s="79">
        <v>53</v>
      </c>
      <c r="H55" s="77">
        <v>18.600000000000001</v>
      </c>
      <c r="I55" s="77">
        <v>1.2</v>
      </c>
      <c r="J55" s="86">
        <v>61.5</v>
      </c>
      <c r="K55" s="77">
        <v>2.8</v>
      </c>
      <c r="L55" s="86">
        <v>0.03</v>
      </c>
      <c r="M55" s="86">
        <v>146.38</v>
      </c>
      <c r="N55" s="77">
        <v>5.9</v>
      </c>
      <c r="O55" s="86">
        <v>0.11</v>
      </c>
      <c r="P55" s="79">
        <v>33</v>
      </c>
      <c r="Q55" s="83" t="s">
        <v>42</v>
      </c>
      <c r="R55" s="59">
        <v>7.1</v>
      </c>
      <c r="S55" s="18">
        <f t="shared" si="0"/>
        <v>1.7222222222222219</v>
      </c>
      <c r="T55" s="124">
        <v>1.7</v>
      </c>
      <c r="U55" s="82">
        <v>6</v>
      </c>
      <c r="V55" s="84" t="s">
        <v>14</v>
      </c>
      <c r="W55" s="82"/>
      <c r="X55" s="3" t="s">
        <v>34</v>
      </c>
      <c r="Y55" s="60"/>
      <c r="Z55" s="60"/>
      <c r="AA55" s="82">
        <v>2</v>
      </c>
      <c r="AB55" s="69"/>
      <c r="AC55" s="5">
        <f t="shared" si="1"/>
        <v>223872113856835.09</v>
      </c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</row>
    <row r="56" spans="1:52" s="57" customFormat="1" ht="11.25" x14ac:dyDescent="0.2">
      <c r="A56" s="4" t="s">
        <v>150</v>
      </c>
      <c r="B56" s="74">
        <v>44644.888321759259</v>
      </c>
      <c r="C56" s="79">
        <v>2022</v>
      </c>
      <c r="D56" s="79">
        <v>3</v>
      </c>
      <c r="E56" s="79">
        <v>24</v>
      </c>
      <c r="F56" s="79">
        <v>21</v>
      </c>
      <c r="G56" s="79">
        <v>19</v>
      </c>
      <c r="H56" s="77">
        <v>11.2</v>
      </c>
      <c r="I56" s="77">
        <v>1.5</v>
      </c>
      <c r="J56" s="86">
        <v>65.37</v>
      </c>
      <c r="K56" s="77">
        <v>7.6</v>
      </c>
      <c r="L56" s="86">
        <v>7.0000000000000007E-2</v>
      </c>
      <c r="M56" s="86">
        <v>-173.45</v>
      </c>
      <c r="N56" s="87">
        <v>7.7</v>
      </c>
      <c r="O56" s="86">
        <v>0.17</v>
      </c>
      <c r="P56" s="79">
        <v>33</v>
      </c>
      <c r="Q56" s="83" t="s">
        <v>42</v>
      </c>
      <c r="R56" s="59">
        <v>11</v>
      </c>
      <c r="S56" s="18">
        <f t="shared" si="0"/>
        <v>3.8888888888888888</v>
      </c>
      <c r="T56" s="124">
        <v>3.9</v>
      </c>
      <c r="U56" s="82">
        <v>3</v>
      </c>
      <c r="V56" s="84" t="s">
        <v>14</v>
      </c>
      <c r="W56" s="82"/>
      <c r="X56" s="3" t="s">
        <v>34</v>
      </c>
      <c r="Y56" s="60"/>
      <c r="Z56" s="60"/>
      <c r="AA56" s="82">
        <v>4</v>
      </c>
      <c r="AB56" s="69"/>
      <c r="AC56" s="5">
        <f t="shared" si="1"/>
        <v>4.4668359215096397E+17</v>
      </c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</row>
    <row r="57" spans="1:52" s="57" customFormat="1" ht="11.25" x14ac:dyDescent="0.2">
      <c r="A57" s="4" t="s">
        <v>156</v>
      </c>
      <c r="B57" s="74">
        <v>44647.824097222219</v>
      </c>
      <c r="C57" s="79">
        <v>2022</v>
      </c>
      <c r="D57" s="79">
        <v>3</v>
      </c>
      <c r="E57" s="79">
        <v>27</v>
      </c>
      <c r="F57" s="79">
        <v>19</v>
      </c>
      <c r="G57" s="79">
        <v>46</v>
      </c>
      <c r="H57" s="77">
        <v>42.9</v>
      </c>
      <c r="I57" s="77">
        <v>0.6</v>
      </c>
      <c r="J57" s="86">
        <v>62.81</v>
      </c>
      <c r="K57" s="77">
        <v>4</v>
      </c>
      <c r="L57" s="86">
        <v>0.04</v>
      </c>
      <c r="M57" s="86">
        <v>148.81</v>
      </c>
      <c r="N57" s="77">
        <v>2.8</v>
      </c>
      <c r="O57" s="86">
        <v>0.06</v>
      </c>
      <c r="P57" s="79">
        <v>0</v>
      </c>
      <c r="Q57" s="83" t="s">
        <v>42</v>
      </c>
      <c r="R57" s="59">
        <v>7.3</v>
      </c>
      <c r="S57" s="18">
        <f t="shared" si="0"/>
        <v>1.8333333333333333</v>
      </c>
      <c r="T57" s="124">
        <v>1.8</v>
      </c>
      <c r="U57" s="82">
        <v>6</v>
      </c>
      <c r="V57" s="20" t="s">
        <v>14</v>
      </c>
      <c r="W57" s="20" t="s">
        <v>43</v>
      </c>
      <c r="X57" s="3" t="s">
        <v>34</v>
      </c>
      <c r="Y57" s="60"/>
      <c r="Z57" s="60"/>
      <c r="AA57" s="82">
        <v>2</v>
      </c>
      <c r="AB57" s="68"/>
      <c r="AC57" s="5">
        <f t="shared" si="1"/>
        <v>316227766016839.06</v>
      </c>
      <c r="AE57" s="110">
        <v>2022</v>
      </c>
      <c r="AF57" s="110">
        <v>3</v>
      </c>
      <c r="AG57" s="110">
        <v>27</v>
      </c>
      <c r="AH57" s="110">
        <v>19</v>
      </c>
      <c r="AI57" s="110">
        <v>46</v>
      </c>
      <c r="AJ57" s="111">
        <v>45.9</v>
      </c>
      <c r="AK57" s="111">
        <v>0.4</v>
      </c>
      <c r="AL57" s="112">
        <v>62.89</v>
      </c>
      <c r="AM57" s="112"/>
      <c r="AN57" s="112"/>
      <c r="AO57" s="112">
        <v>148.66</v>
      </c>
      <c r="AP57" s="112"/>
      <c r="AQ57" s="112"/>
      <c r="AR57" s="110">
        <v>15</v>
      </c>
      <c r="AS57" s="113"/>
      <c r="AT57" s="111">
        <v>7.5</v>
      </c>
      <c r="AU57" s="111"/>
      <c r="AV57" s="114">
        <v>2</v>
      </c>
      <c r="AW57" s="18">
        <v>1.9444444444444444</v>
      </c>
      <c r="AX57" s="115">
        <v>3</v>
      </c>
      <c r="AY57" s="141" t="s">
        <v>43</v>
      </c>
      <c r="AZ57" s="3" t="s">
        <v>34</v>
      </c>
    </row>
    <row r="58" spans="1:52" s="57" customFormat="1" ht="11.25" x14ac:dyDescent="0.2">
      <c r="A58" s="4" t="s">
        <v>158</v>
      </c>
      <c r="B58" s="74">
        <v>44648.969710648147</v>
      </c>
      <c r="C58" s="79">
        <v>2022</v>
      </c>
      <c r="D58" s="79">
        <v>3</v>
      </c>
      <c r="E58" s="79">
        <v>28</v>
      </c>
      <c r="F58" s="79">
        <v>23</v>
      </c>
      <c r="G58" s="79">
        <v>16</v>
      </c>
      <c r="H58" s="77">
        <v>23.3</v>
      </c>
      <c r="I58" s="77">
        <v>0.4</v>
      </c>
      <c r="J58" s="86">
        <v>61.06</v>
      </c>
      <c r="K58" s="77">
        <v>2</v>
      </c>
      <c r="L58" s="86">
        <v>0.02</v>
      </c>
      <c r="M58" s="86">
        <v>153.9</v>
      </c>
      <c r="N58" s="87">
        <v>2.2999999999999998</v>
      </c>
      <c r="O58" s="86">
        <v>0.04</v>
      </c>
      <c r="P58" s="79">
        <v>33</v>
      </c>
      <c r="Q58" s="83" t="s">
        <v>42</v>
      </c>
      <c r="R58" s="59">
        <v>7.9</v>
      </c>
      <c r="S58" s="18">
        <f t="shared" si="0"/>
        <v>2.166666666666667</v>
      </c>
      <c r="T58" s="124">
        <v>2.2000000000000002</v>
      </c>
      <c r="U58" s="82">
        <v>8</v>
      </c>
      <c r="V58" s="84" t="s">
        <v>14</v>
      </c>
      <c r="W58" s="82"/>
      <c r="X58" s="3" t="s">
        <v>34</v>
      </c>
      <c r="Y58" s="60"/>
      <c r="Z58" s="60"/>
      <c r="AA58" s="82">
        <v>2</v>
      </c>
      <c r="AB58" s="69"/>
      <c r="AC58" s="5">
        <f t="shared" si="1"/>
        <v>1258925411794173.5</v>
      </c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</row>
    <row r="59" spans="1:52" s="57" customFormat="1" ht="11.25" x14ac:dyDescent="0.2">
      <c r="A59" s="4" t="s">
        <v>162</v>
      </c>
      <c r="B59" s="74">
        <v>44650.393761574072</v>
      </c>
      <c r="C59" s="79">
        <v>2022</v>
      </c>
      <c r="D59" s="79">
        <v>3</v>
      </c>
      <c r="E59" s="79">
        <v>30</v>
      </c>
      <c r="F59" s="79">
        <v>9</v>
      </c>
      <c r="G59" s="79">
        <v>27</v>
      </c>
      <c r="H59" s="77">
        <v>1.1000000000000001</v>
      </c>
      <c r="I59" s="77">
        <v>1.4</v>
      </c>
      <c r="J59" s="86">
        <v>59.59</v>
      </c>
      <c r="K59" s="77">
        <v>5.2</v>
      </c>
      <c r="L59" s="86">
        <v>0.05</v>
      </c>
      <c r="M59" s="86">
        <v>144.27000000000001</v>
      </c>
      <c r="N59" s="77">
        <v>6.5</v>
      </c>
      <c r="O59" s="86">
        <v>0.12</v>
      </c>
      <c r="P59" s="79">
        <v>33</v>
      </c>
      <c r="Q59" s="83" t="s">
        <v>42</v>
      </c>
      <c r="R59" s="59">
        <v>7.8</v>
      </c>
      <c r="S59" s="18">
        <f t="shared" si="0"/>
        <v>2.1111111111111112</v>
      </c>
      <c r="T59" s="124">
        <v>2.1</v>
      </c>
      <c r="U59" s="82">
        <v>5</v>
      </c>
      <c r="V59" s="84" t="s">
        <v>14</v>
      </c>
      <c r="W59" s="82"/>
      <c r="X59" s="3" t="s">
        <v>34</v>
      </c>
      <c r="Y59" s="60"/>
      <c r="Z59" s="60"/>
      <c r="AA59" s="82">
        <v>2</v>
      </c>
      <c r="AB59" s="69"/>
      <c r="AC59" s="5">
        <f t="shared" si="1"/>
        <v>891250938133751.25</v>
      </c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</row>
    <row r="60" spans="1:52" s="57" customFormat="1" ht="11.25" x14ac:dyDescent="0.2">
      <c r="A60" s="4" t="s">
        <v>164</v>
      </c>
      <c r="B60" s="74">
        <v>44651.131099537037</v>
      </c>
      <c r="C60" s="79">
        <v>2022</v>
      </c>
      <c r="D60" s="79">
        <v>3</v>
      </c>
      <c r="E60" s="79">
        <v>31</v>
      </c>
      <c r="F60" s="79">
        <v>3</v>
      </c>
      <c r="G60" s="79">
        <v>8</v>
      </c>
      <c r="H60" s="77">
        <v>47.8</v>
      </c>
      <c r="I60" s="77">
        <v>0.2</v>
      </c>
      <c r="J60" s="86">
        <v>61.66</v>
      </c>
      <c r="K60" s="77">
        <v>1.9</v>
      </c>
      <c r="L60" s="86">
        <v>0.02</v>
      </c>
      <c r="M60" s="86">
        <v>156.36000000000001</v>
      </c>
      <c r="N60" s="77">
        <v>0.7</v>
      </c>
      <c r="O60" s="86">
        <v>0.01</v>
      </c>
      <c r="P60" s="79">
        <v>23</v>
      </c>
      <c r="Q60" s="83">
        <v>4</v>
      </c>
      <c r="R60" s="59">
        <v>7.4</v>
      </c>
      <c r="S60" s="18">
        <f t="shared" si="0"/>
        <v>1.8888888888888891</v>
      </c>
      <c r="T60" s="124">
        <v>1.9</v>
      </c>
      <c r="U60" s="82">
        <v>3</v>
      </c>
      <c r="V60" s="84" t="s">
        <v>14</v>
      </c>
      <c r="W60" s="82"/>
      <c r="X60" s="3" t="s">
        <v>34</v>
      </c>
      <c r="Y60" s="60"/>
      <c r="Z60" s="60"/>
      <c r="AA60" s="82">
        <v>2</v>
      </c>
      <c r="AB60" s="69"/>
      <c r="AC60" s="5">
        <f t="shared" si="1"/>
        <v>446683592150964.06</v>
      </c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</row>
    <row r="61" spans="1:52" s="57" customFormat="1" ht="11.25" x14ac:dyDescent="0.2">
      <c r="A61" s="4" t="s">
        <v>166</v>
      </c>
      <c r="B61" s="74">
        <v>44651.915682870371</v>
      </c>
      <c r="C61" s="79">
        <v>2022</v>
      </c>
      <c r="D61" s="79">
        <v>3</v>
      </c>
      <c r="E61" s="79">
        <v>31</v>
      </c>
      <c r="F61" s="79">
        <v>21</v>
      </c>
      <c r="G61" s="79">
        <v>58</v>
      </c>
      <c r="H61" s="77">
        <v>35.6</v>
      </c>
      <c r="I61" s="77">
        <v>0.9</v>
      </c>
      <c r="J61" s="86">
        <v>60.07</v>
      </c>
      <c r="K61" s="77">
        <v>3.6</v>
      </c>
      <c r="L61" s="86">
        <v>0.03</v>
      </c>
      <c r="M61" s="86">
        <v>142.68</v>
      </c>
      <c r="N61" s="87">
        <v>3.4</v>
      </c>
      <c r="O61" s="86">
        <v>0.06</v>
      </c>
      <c r="P61" s="79">
        <v>33</v>
      </c>
      <c r="Q61" s="83" t="s">
        <v>42</v>
      </c>
      <c r="R61" s="59">
        <v>8.1999999999999993</v>
      </c>
      <c r="S61" s="18">
        <f t="shared" si="0"/>
        <v>2.333333333333333</v>
      </c>
      <c r="T61" s="124">
        <v>2.2999999999999998</v>
      </c>
      <c r="U61" s="82">
        <v>6</v>
      </c>
      <c r="V61" s="84" t="s">
        <v>14</v>
      </c>
      <c r="W61" s="82"/>
      <c r="X61" s="3" t="s">
        <v>34</v>
      </c>
      <c r="Y61" s="60"/>
      <c r="Z61" s="60"/>
      <c r="AA61" s="82">
        <v>2</v>
      </c>
      <c r="AB61" s="69"/>
      <c r="AC61" s="5">
        <f t="shared" si="1"/>
        <v>1778279410038929</v>
      </c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</row>
    <row r="62" spans="1:52" s="57" customFormat="1" ht="11.25" x14ac:dyDescent="0.2">
      <c r="A62" s="4" t="s">
        <v>167</v>
      </c>
      <c r="B62" s="74">
        <v>44652.081203703703</v>
      </c>
      <c r="C62" s="79">
        <v>2022</v>
      </c>
      <c r="D62" s="79">
        <v>4</v>
      </c>
      <c r="E62" s="79">
        <v>1</v>
      </c>
      <c r="F62" s="79">
        <v>1</v>
      </c>
      <c r="G62" s="79">
        <v>56</v>
      </c>
      <c r="H62" s="77">
        <v>56.4</v>
      </c>
      <c r="I62" s="77">
        <v>0.7</v>
      </c>
      <c r="J62" s="86">
        <v>62.1</v>
      </c>
      <c r="K62" s="77">
        <v>2.2999999999999998</v>
      </c>
      <c r="L62" s="86">
        <v>0.02</v>
      </c>
      <c r="M62" s="86">
        <v>153.71</v>
      </c>
      <c r="N62" s="77">
        <v>1.8</v>
      </c>
      <c r="O62" s="86">
        <v>0.03</v>
      </c>
      <c r="P62" s="79">
        <v>17</v>
      </c>
      <c r="Q62" s="83">
        <v>22</v>
      </c>
      <c r="R62" s="59">
        <v>8.9</v>
      </c>
      <c r="S62" s="18">
        <f t="shared" si="0"/>
        <v>2.7222222222222223</v>
      </c>
      <c r="T62" s="124">
        <v>2.7</v>
      </c>
      <c r="U62" s="82">
        <v>10</v>
      </c>
      <c r="V62" s="84" t="s">
        <v>14</v>
      </c>
      <c r="W62" s="82"/>
      <c r="X62" s="3" t="s">
        <v>34</v>
      </c>
      <c r="Y62" s="60"/>
      <c r="Z62" s="60"/>
      <c r="AA62" s="82">
        <v>2</v>
      </c>
      <c r="AB62" s="69"/>
      <c r="AC62" s="5">
        <f t="shared" si="1"/>
        <v>7079457843841414</v>
      </c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</row>
    <row r="63" spans="1:52" s="57" customFormat="1" ht="11.25" x14ac:dyDescent="0.2">
      <c r="A63" s="4" t="s">
        <v>170</v>
      </c>
      <c r="B63" s="74">
        <v>44653.302106481482</v>
      </c>
      <c r="C63" s="79">
        <v>2022</v>
      </c>
      <c r="D63" s="79">
        <v>4</v>
      </c>
      <c r="E63" s="79">
        <v>2</v>
      </c>
      <c r="F63" s="79">
        <v>7</v>
      </c>
      <c r="G63" s="79">
        <v>15</v>
      </c>
      <c r="H63" s="77">
        <v>2.5</v>
      </c>
      <c r="I63" s="77">
        <v>1</v>
      </c>
      <c r="J63" s="86">
        <v>64.02</v>
      </c>
      <c r="K63" s="77">
        <v>4.4000000000000004</v>
      </c>
      <c r="L63" s="86">
        <v>0.04</v>
      </c>
      <c r="M63" s="86">
        <v>156.44</v>
      </c>
      <c r="N63" s="87">
        <v>2.6</v>
      </c>
      <c r="O63" s="86">
        <v>0.05</v>
      </c>
      <c r="P63" s="79">
        <v>33</v>
      </c>
      <c r="Q63" s="83" t="s">
        <v>42</v>
      </c>
      <c r="R63" s="59">
        <v>7.1</v>
      </c>
      <c r="S63" s="18">
        <f t="shared" si="0"/>
        <v>1.7222222222222219</v>
      </c>
      <c r="T63" s="124">
        <v>1.7</v>
      </c>
      <c r="U63" s="82">
        <v>4</v>
      </c>
      <c r="V63" s="84" t="s">
        <v>14</v>
      </c>
      <c r="W63" s="82"/>
      <c r="X63" s="3" t="s">
        <v>34</v>
      </c>
      <c r="Y63" s="60"/>
      <c r="Z63" s="60"/>
      <c r="AA63" s="82">
        <v>2</v>
      </c>
      <c r="AB63" s="69"/>
      <c r="AC63" s="5">
        <f t="shared" si="1"/>
        <v>223872113856835.09</v>
      </c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</row>
    <row r="64" spans="1:52" s="57" customFormat="1" ht="11.25" x14ac:dyDescent="0.2">
      <c r="A64" s="4" t="s">
        <v>177</v>
      </c>
      <c r="B64" s="74">
        <v>44657.242673611108</v>
      </c>
      <c r="C64" s="79">
        <v>2022</v>
      </c>
      <c r="D64" s="79">
        <v>4</v>
      </c>
      <c r="E64" s="79">
        <v>6</v>
      </c>
      <c r="F64" s="79">
        <v>5</v>
      </c>
      <c r="G64" s="79">
        <v>49</v>
      </c>
      <c r="H64" s="77">
        <v>27.5</v>
      </c>
      <c r="I64" s="77">
        <v>0.5</v>
      </c>
      <c r="J64" s="86">
        <v>61.39</v>
      </c>
      <c r="K64" s="77">
        <v>3.3</v>
      </c>
      <c r="L64" s="86">
        <v>0.03</v>
      </c>
      <c r="M64" s="86">
        <v>156.02000000000001</v>
      </c>
      <c r="N64" s="77">
        <v>2.1</v>
      </c>
      <c r="O64" s="86">
        <v>0.04</v>
      </c>
      <c r="P64" s="79">
        <v>0</v>
      </c>
      <c r="Q64" s="83" t="s">
        <v>42</v>
      </c>
      <c r="R64" s="59">
        <v>8.6</v>
      </c>
      <c r="S64" s="18">
        <f t="shared" si="0"/>
        <v>2.5555555555555554</v>
      </c>
      <c r="T64" s="124">
        <v>2.6</v>
      </c>
      <c r="U64" s="82">
        <v>7</v>
      </c>
      <c r="V64" s="84" t="s">
        <v>14</v>
      </c>
      <c r="W64" s="82"/>
      <c r="X64" s="3" t="s">
        <v>34</v>
      </c>
      <c r="Y64" s="60"/>
      <c r="Z64" s="60"/>
      <c r="AA64" s="82">
        <v>2</v>
      </c>
      <c r="AB64" s="69"/>
      <c r="AC64" s="5">
        <f t="shared" si="1"/>
        <v>5011872336272755</v>
      </c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</row>
    <row r="65" spans="1:52" s="57" customFormat="1" ht="12" customHeight="1" x14ac:dyDescent="0.2">
      <c r="A65" s="4" t="s">
        <v>182</v>
      </c>
      <c r="B65" s="74">
        <v>44658.256527777776</v>
      </c>
      <c r="C65" s="79">
        <v>2022</v>
      </c>
      <c r="D65" s="79">
        <v>4</v>
      </c>
      <c r="E65" s="79">
        <v>7</v>
      </c>
      <c r="F65" s="79">
        <v>6</v>
      </c>
      <c r="G65" s="79">
        <v>9</v>
      </c>
      <c r="H65" s="77">
        <v>24.6</v>
      </c>
      <c r="I65" s="77">
        <v>1.2</v>
      </c>
      <c r="J65" s="86">
        <v>58.81</v>
      </c>
      <c r="K65" s="77">
        <v>5.4</v>
      </c>
      <c r="L65" s="86">
        <v>0.05</v>
      </c>
      <c r="M65" s="86">
        <v>147.31</v>
      </c>
      <c r="N65" s="87">
        <v>4.5</v>
      </c>
      <c r="O65" s="86">
        <v>0.08</v>
      </c>
      <c r="P65" s="79">
        <v>0</v>
      </c>
      <c r="Q65" s="83" t="s">
        <v>42</v>
      </c>
      <c r="R65" s="59">
        <v>8.5</v>
      </c>
      <c r="S65" s="18">
        <f t="shared" si="0"/>
        <v>2.5</v>
      </c>
      <c r="T65" s="124">
        <v>2.5</v>
      </c>
      <c r="U65" s="82">
        <v>6</v>
      </c>
      <c r="V65" s="84" t="s">
        <v>14</v>
      </c>
      <c r="W65" s="82"/>
      <c r="X65" s="3" t="s">
        <v>34</v>
      </c>
      <c r="Y65" s="60"/>
      <c r="Z65" s="60"/>
      <c r="AA65" s="82">
        <v>1</v>
      </c>
      <c r="AB65" s="69"/>
      <c r="AC65" s="5">
        <f t="shared" si="1"/>
        <v>3548133892335782</v>
      </c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</row>
    <row r="66" spans="1:52" s="57" customFormat="1" ht="11.25" x14ac:dyDescent="0.2">
      <c r="A66" s="4" t="s">
        <v>184</v>
      </c>
      <c r="B66" s="74">
        <v>44659.26258101852</v>
      </c>
      <c r="C66" s="79">
        <v>2022</v>
      </c>
      <c r="D66" s="79">
        <v>4</v>
      </c>
      <c r="E66" s="79">
        <v>8</v>
      </c>
      <c r="F66" s="79">
        <v>6</v>
      </c>
      <c r="G66" s="79">
        <v>18</v>
      </c>
      <c r="H66" s="77">
        <v>7</v>
      </c>
      <c r="I66" s="77">
        <v>0.4</v>
      </c>
      <c r="J66" s="86">
        <v>59.97</v>
      </c>
      <c r="K66" s="77">
        <v>2.1</v>
      </c>
      <c r="L66" s="86">
        <v>0.02</v>
      </c>
      <c r="M66" s="86">
        <v>153.08000000000001</v>
      </c>
      <c r="N66" s="77">
        <v>1.9</v>
      </c>
      <c r="O66" s="86">
        <v>0.03</v>
      </c>
      <c r="P66" s="79">
        <v>0</v>
      </c>
      <c r="Q66" s="83" t="s">
        <v>42</v>
      </c>
      <c r="R66" s="59">
        <v>7.6</v>
      </c>
      <c r="S66" s="18">
        <f t="shared" si="0"/>
        <v>1.9999999999999998</v>
      </c>
      <c r="T66" s="124">
        <v>2</v>
      </c>
      <c r="U66" s="82">
        <v>6</v>
      </c>
      <c r="V66" s="84" t="s">
        <v>14</v>
      </c>
      <c r="W66" s="82"/>
      <c r="X66" s="3" t="s">
        <v>34</v>
      </c>
      <c r="Y66" s="60"/>
      <c r="Z66" s="60"/>
      <c r="AA66" s="82">
        <v>2</v>
      </c>
      <c r="AB66" s="69"/>
      <c r="AC66" s="5">
        <f t="shared" si="1"/>
        <v>630957344480198.25</v>
      </c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</row>
    <row r="67" spans="1:52" s="57" customFormat="1" ht="11.25" x14ac:dyDescent="0.2">
      <c r="A67" s="4" t="s">
        <v>185</v>
      </c>
      <c r="B67" s="74">
        <v>44659.266550925924</v>
      </c>
      <c r="C67" s="79">
        <v>2022</v>
      </c>
      <c r="D67" s="79">
        <v>4</v>
      </c>
      <c r="E67" s="79">
        <v>8</v>
      </c>
      <c r="F67" s="79">
        <v>6</v>
      </c>
      <c r="G67" s="79">
        <v>23</v>
      </c>
      <c r="H67" s="77">
        <v>50.1</v>
      </c>
      <c r="I67" s="77">
        <v>0.8</v>
      </c>
      <c r="J67" s="86">
        <v>59.98</v>
      </c>
      <c r="K67" s="77">
        <v>3.6</v>
      </c>
      <c r="L67" s="86">
        <v>0.03</v>
      </c>
      <c r="M67" s="86">
        <v>153.06</v>
      </c>
      <c r="N67" s="87">
        <v>3.2</v>
      </c>
      <c r="O67" s="86">
        <v>0.06</v>
      </c>
      <c r="P67" s="79">
        <v>33</v>
      </c>
      <c r="Q67" s="83" t="s">
        <v>42</v>
      </c>
      <c r="R67" s="59">
        <v>8.3000000000000007</v>
      </c>
      <c r="S67" s="18">
        <f t="shared" si="0"/>
        <v>2.3888888888888893</v>
      </c>
      <c r="T67" s="124">
        <v>2.4</v>
      </c>
      <c r="U67" s="82">
        <v>6</v>
      </c>
      <c r="V67" s="84" t="s">
        <v>14</v>
      </c>
      <c r="W67" s="82"/>
      <c r="X67" s="3" t="s">
        <v>34</v>
      </c>
      <c r="Y67" s="60"/>
      <c r="Z67" s="60"/>
      <c r="AA67" s="82">
        <v>2</v>
      </c>
      <c r="AB67" s="69"/>
      <c r="AC67" s="5">
        <f t="shared" si="1"/>
        <v>2511886431509585.5</v>
      </c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</row>
    <row r="68" spans="1:52" s="57" customFormat="1" ht="11.25" x14ac:dyDescent="0.2">
      <c r="A68" s="4" t="s">
        <v>188</v>
      </c>
      <c r="B68" s="74">
        <v>44659.446388888886</v>
      </c>
      <c r="C68" s="79">
        <v>2022</v>
      </c>
      <c r="D68" s="79">
        <v>4</v>
      </c>
      <c r="E68" s="79">
        <v>8</v>
      </c>
      <c r="F68" s="79">
        <v>10</v>
      </c>
      <c r="G68" s="79">
        <v>42</v>
      </c>
      <c r="H68" s="77">
        <v>48.4</v>
      </c>
      <c r="I68" s="77">
        <v>0.3</v>
      </c>
      <c r="J68" s="86">
        <v>61.47</v>
      </c>
      <c r="K68" s="77">
        <v>2.4</v>
      </c>
      <c r="L68" s="86">
        <v>0.02</v>
      </c>
      <c r="M68" s="86">
        <v>157.93</v>
      </c>
      <c r="N68" s="77">
        <v>0.9</v>
      </c>
      <c r="O68" s="86">
        <v>0.02</v>
      </c>
      <c r="P68" s="79">
        <v>33</v>
      </c>
      <c r="Q68" s="83" t="s">
        <v>42</v>
      </c>
      <c r="R68" s="59">
        <v>7.7</v>
      </c>
      <c r="S68" s="18">
        <f t="shared" si="0"/>
        <v>2.0555555555555558</v>
      </c>
      <c r="T68" s="124">
        <v>2.1</v>
      </c>
      <c r="U68" s="82">
        <v>3</v>
      </c>
      <c r="V68" s="84" t="s">
        <v>14</v>
      </c>
      <c r="W68" s="82"/>
      <c r="X68" s="3" t="s">
        <v>34</v>
      </c>
      <c r="Y68" s="60"/>
      <c r="Z68" s="60"/>
      <c r="AA68" s="82">
        <v>1</v>
      </c>
      <c r="AB68" s="69"/>
      <c r="AC68" s="5">
        <f t="shared" si="1"/>
        <v>891250938133751.25</v>
      </c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</row>
    <row r="69" spans="1:52" s="57" customFormat="1" ht="11.25" x14ac:dyDescent="0.2">
      <c r="A69" s="4" t="s">
        <v>200</v>
      </c>
      <c r="B69" s="74">
        <v>44667.631226851852</v>
      </c>
      <c r="C69" s="79">
        <v>2022</v>
      </c>
      <c r="D69" s="79">
        <v>4</v>
      </c>
      <c r="E69" s="79">
        <v>16</v>
      </c>
      <c r="F69" s="79">
        <v>15</v>
      </c>
      <c r="G69" s="79">
        <v>8</v>
      </c>
      <c r="H69" s="77">
        <v>58</v>
      </c>
      <c r="I69" s="77">
        <v>0.2</v>
      </c>
      <c r="J69" s="86">
        <v>60.8</v>
      </c>
      <c r="K69" s="77">
        <v>1</v>
      </c>
      <c r="L69" s="86">
        <v>0.01</v>
      </c>
      <c r="M69" s="86">
        <v>151.08000000000001</v>
      </c>
      <c r="N69" s="77">
        <v>1.4</v>
      </c>
      <c r="O69" s="86">
        <v>0.03</v>
      </c>
      <c r="P69" s="79">
        <v>0</v>
      </c>
      <c r="Q69" s="83" t="s">
        <v>42</v>
      </c>
      <c r="R69" s="59">
        <v>7.4</v>
      </c>
      <c r="S69" s="18">
        <f t="shared" si="0"/>
        <v>1.8888888888888891</v>
      </c>
      <c r="T69" s="124">
        <v>1.9</v>
      </c>
      <c r="U69" s="82">
        <v>7</v>
      </c>
      <c r="V69" s="84" t="s">
        <v>14</v>
      </c>
      <c r="W69" s="82"/>
      <c r="X69" s="3" t="s">
        <v>34</v>
      </c>
      <c r="Y69" s="60"/>
      <c r="Z69" s="60"/>
      <c r="AA69" s="82">
        <v>2</v>
      </c>
      <c r="AB69" s="69"/>
      <c r="AC69" s="5">
        <f t="shared" si="1"/>
        <v>446683592150964.06</v>
      </c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</row>
    <row r="70" spans="1:52" s="57" customFormat="1" ht="11.25" x14ac:dyDescent="0.2">
      <c r="A70" s="4" t="s">
        <v>210</v>
      </c>
      <c r="B70" s="74">
        <v>44672.369664351849</v>
      </c>
      <c r="C70" s="79">
        <v>2022</v>
      </c>
      <c r="D70" s="79">
        <v>4</v>
      </c>
      <c r="E70" s="79">
        <v>21</v>
      </c>
      <c r="F70" s="79">
        <v>8</v>
      </c>
      <c r="G70" s="79">
        <v>52</v>
      </c>
      <c r="H70" s="77">
        <v>19.899999999999999</v>
      </c>
      <c r="I70" s="77">
        <v>0.6</v>
      </c>
      <c r="J70" s="86">
        <v>60.02</v>
      </c>
      <c r="K70" s="77">
        <v>2.1</v>
      </c>
      <c r="L70" s="86">
        <v>0.02</v>
      </c>
      <c r="M70" s="86">
        <v>152.77000000000001</v>
      </c>
      <c r="N70" s="77">
        <v>2.7</v>
      </c>
      <c r="O70" s="86">
        <v>0.05</v>
      </c>
      <c r="P70" s="79">
        <v>0</v>
      </c>
      <c r="Q70" s="83" t="s">
        <v>42</v>
      </c>
      <c r="R70" s="59">
        <v>7.9</v>
      </c>
      <c r="S70" s="18">
        <f t="shared" ref="S70:S133" si="2">(R70-4)/1.8</f>
        <v>2.166666666666667</v>
      </c>
      <c r="T70" s="124">
        <v>2.2000000000000002</v>
      </c>
      <c r="U70" s="82">
        <v>9</v>
      </c>
      <c r="V70" s="84" t="s">
        <v>14</v>
      </c>
      <c r="W70" s="82"/>
      <c r="X70" s="3" t="s">
        <v>34</v>
      </c>
      <c r="Y70" s="60"/>
      <c r="Z70" s="60"/>
      <c r="AA70" s="82">
        <v>2</v>
      </c>
      <c r="AB70" s="69"/>
      <c r="AC70" s="5">
        <f t="shared" si="1"/>
        <v>1258925411794173.5</v>
      </c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</row>
    <row r="71" spans="1:52" s="57" customFormat="1" ht="11.25" x14ac:dyDescent="0.2">
      <c r="A71" s="4" t="s">
        <v>212</v>
      </c>
      <c r="B71" s="74">
        <v>44673.955497685187</v>
      </c>
      <c r="C71" s="79">
        <v>2022</v>
      </c>
      <c r="D71" s="79">
        <v>4</v>
      </c>
      <c r="E71" s="79">
        <v>22</v>
      </c>
      <c r="F71" s="79">
        <v>22</v>
      </c>
      <c r="G71" s="79">
        <v>55</v>
      </c>
      <c r="H71" s="77">
        <v>55.8</v>
      </c>
      <c r="I71" s="77">
        <v>0.6</v>
      </c>
      <c r="J71" s="86">
        <v>64.62</v>
      </c>
      <c r="K71" s="77">
        <v>4.2</v>
      </c>
      <c r="L71" s="86">
        <v>0.04</v>
      </c>
      <c r="M71" s="86">
        <v>168.7</v>
      </c>
      <c r="N71" s="87">
        <v>2.7</v>
      </c>
      <c r="O71" s="86">
        <v>0.06</v>
      </c>
      <c r="P71" s="79">
        <v>14</v>
      </c>
      <c r="Q71" s="83">
        <v>6</v>
      </c>
      <c r="R71" s="59">
        <v>10.5</v>
      </c>
      <c r="S71" s="18">
        <f t="shared" si="2"/>
        <v>3.6111111111111112</v>
      </c>
      <c r="T71" s="124">
        <v>3.6</v>
      </c>
      <c r="U71" s="82">
        <v>7</v>
      </c>
      <c r="V71" s="20" t="s">
        <v>14</v>
      </c>
      <c r="W71" s="19" t="s">
        <v>44</v>
      </c>
      <c r="X71" s="3" t="s">
        <v>34</v>
      </c>
      <c r="Y71" s="60"/>
      <c r="Z71" s="60"/>
      <c r="AA71" s="82">
        <v>3</v>
      </c>
      <c r="AB71" s="68"/>
      <c r="AC71" s="5">
        <f t="shared" ref="AC71:AC134" si="3">POWER(10,11.8+1.5*T71)</f>
        <v>1.5848931924611347E+17</v>
      </c>
      <c r="AD71" s="100"/>
      <c r="AE71" s="145">
        <v>2022</v>
      </c>
      <c r="AF71" s="145">
        <v>4</v>
      </c>
      <c r="AG71" s="145">
        <v>22</v>
      </c>
      <c r="AH71" s="145">
        <v>22</v>
      </c>
      <c r="AI71" s="145">
        <v>55</v>
      </c>
      <c r="AJ71" s="146">
        <v>55.8</v>
      </c>
      <c r="AK71" s="146">
        <v>0.6</v>
      </c>
      <c r="AL71" s="147">
        <v>64.62</v>
      </c>
      <c r="AM71" s="146">
        <v>4.2</v>
      </c>
      <c r="AN71" s="147">
        <v>0.04</v>
      </c>
      <c r="AO71" s="147">
        <v>168.7</v>
      </c>
      <c r="AP71" s="113">
        <v>2.7</v>
      </c>
      <c r="AQ71" s="147">
        <v>0.06</v>
      </c>
      <c r="AR71" s="145">
        <v>14</v>
      </c>
      <c r="AS71" s="148">
        <v>6</v>
      </c>
      <c r="AT71" s="66"/>
      <c r="AU71" s="111">
        <v>10.5</v>
      </c>
      <c r="AV71" s="60"/>
      <c r="AW71" s="18">
        <v>3.9333333333333336</v>
      </c>
      <c r="AX71" s="149">
        <v>7</v>
      </c>
      <c r="AY71" s="150" t="s">
        <v>44</v>
      </c>
      <c r="AZ71" s="3" t="s">
        <v>34</v>
      </c>
    </row>
    <row r="72" spans="1:52" s="57" customFormat="1" ht="11.25" x14ac:dyDescent="0.2">
      <c r="A72" s="4" t="s">
        <v>216</v>
      </c>
      <c r="B72" s="74">
        <v>44675.897141203706</v>
      </c>
      <c r="C72" s="79">
        <v>2022</v>
      </c>
      <c r="D72" s="79">
        <v>4</v>
      </c>
      <c r="E72" s="79">
        <v>24</v>
      </c>
      <c r="F72" s="79">
        <v>21</v>
      </c>
      <c r="G72" s="79">
        <v>31</v>
      </c>
      <c r="H72" s="77">
        <v>53.7</v>
      </c>
      <c r="I72" s="77">
        <v>0.5</v>
      </c>
      <c r="J72" s="86">
        <v>63.8</v>
      </c>
      <c r="K72" s="77">
        <v>2.5</v>
      </c>
      <c r="L72" s="86">
        <v>0.02</v>
      </c>
      <c r="M72" s="86">
        <v>162.04</v>
      </c>
      <c r="N72" s="77">
        <v>3</v>
      </c>
      <c r="O72" s="86">
        <v>0.06</v>
      </c>
      <c r="P72" s="79">
        <v>12</v>
      </c>
      <c r="Q72" s="83">
        <v>4</v>
      </c>
      <c r="R72" s="59">
        <v>8.6999999999999993</v>
      </c>
      <c r="S72" s="18">
        <f t="shared" si="2"/>
        <v>2.6111111111111107</v>
      </c>
      <c r="T72" s="124">
        <v>2.6</v>
      </c>
      <c r="U72" s="82">
        <v>5</v>
      </c>
      <c r="V72" s="84" t="s">
        <v>14</v>
      </c>
      <c r="W72" s="82"/>
      <c r="X72" s="3" t="s">
        <v>34</v>
      </c>
      <c r="Y72" s="60"/>
      <c r="Z72" s="60"/>
      <c r="AA72" s="82">
        <v>2</v>
      </c>
      <c r="AB72" s="69"/>
      <c r="AC72" s="5">
        <f t="shared" si="3"/>
        <v>5011872336272755</v>
      </c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</row>
    <row r="73" spans="1:52" s="57" customFormat="1" ht="11.25" x14ac:dyDescent="0.2">
      <c r="A73" s="4" t="s">
        <v>217</v>
      </c>
      <c r="B73" s="74">
        <v>44675.96361111111</v>
      </c>
      <c r="C73" s="79">
        <v>2022</v>
      </c>
      <c r="D73" s="79">
        <v>4</v>
      </c>
      <c r="E73" s="79">
        <v>24</v>
      </c>
      <c r="F73" s="79">
        <v>23</v>
      </c>
      <c r="G73" s="79">
        <v>7</v>
      </c>
      <c r="H73" s="77">
        <v>36.1</v>
      </c>
      <c r="I73" s="77">
        <v>0.6</v>
      </c>
      <c r="J73" s="86">
        <v>65.52</v>
      </c>
      <c r="K73" s="77">
        <v>1.7</v>
      </c>
      <c r="L73" s="86">
        <v>0.02</v>
      </c>
      <c r="M73" s="86">
        <v>-170.97</v>
      </c>
      <c r="N73" s="77">
        <v>2.9</v>
      </c>
      <c r="O73" s="86">
        <v>0.06</v>
      </c>
      <c r="P73" s="79">
        <v>23</v>
      </c>
      <c r="Q73" s="83">
        <v>3</v>
      </c>
      <c r="R73" s="59">
        <v>9.6999999999999993</v>
      </c>
      <c r="S73" s="18">
        <f t="shared" si="2"/>
        <v>3.1666666666666661</v>
      </c>
      <c r="T73" s="124">
        <v>3.2</v>
      </c>
      <c r="U73" s="82">
        <v>3</v>
      </c>
      <c r="V73" s="84" t="s">
        <v>14</v>
      </c>
      <c r="W73" s="82"/>
      <c r="X73" s="3" t="s">
        <v>34</v>
      </c>
      <c r="Y73" s="60"/>
      <c r="Z73" s="60"/>
      <c r="AA73" s="82">
        <v>4</v>
      </c>
      <c r="AB73" s="69"/>
      <c r="AC73" s="5">
        <f t="shared" si="3"/>
        <v>3.981071705534992E+16</v>
      </c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</row>
    <row r="74" spans="1:52" s="57" customFormat="1" ht="11.25" x14ac:dyDescent="0.2">
      <c r="A74" s="4" t="s">
        <v>218</v>
      </c>
      <c r="B74" s="74">
        <v>44675.970324074071</v>
      </c>
      <c r="C74" s="79">
        <v>2022</v>
      </c>
      <c r="D74" s="79">
        <v>4</v>
      </c>
      <c r="E74" s="79">
        <v>24</v>
      </c>
      <c r="F74" s="79">
        <v>23</v>
      </c>
      <c r="G74" s="79">
        <v>17</v>
      </c>
      <c r="H74" s="77">
        <v>16.7</v>
      </c>
      <c r="I74" s="77">
        <v>0.4</v>
      </c>
      <c r="J74" s="86">
        <v>65.63</v>
      </c>
      <c r="K74" s="77">
        <v>3.1</v>
      </c>
      <c r="L74" s="86">
        <v>0.03</v>
      </c>
      <c r="M74" s="86">
        <v>-171.47</v>
      </c>
      <c r="N74" s="77">
        <v>1.6</v>
      </c>
      <c r="O74" s="86">
        <v>0.03</v>
      </c>
      <c r="P74" s="79">
        <v>0</v>
      </c>
      <c r="Q74" s="83" t="s">
        <v>42</v>
      </c>
      <c r="R74" s="59">
        <v>9.6999999999999993</v>
      </c>
      <c r="S74" s="18">
        <f t="shared" si="2"/>
        <v>3.1666666666666661</v>
      </c>
      <c r="T74" s="124">
        <v>3.2</v>
      </c>
      <c r="U74" s="82">
        <v>3</v>
      </c>
      <c r="V74" s="84" t="s">
        <v>14</v>
      </c>
      <c r="W74" s="82"/>
      <c r="X74" s="3" t="s">
        <v>34</v>
      </c>
      <c r="Y74" s="60"/>
      <c r="Z74" s="60"/>
      <c r="AA74" s="82">
        <v>4</v>
      </c>
      <c r="AB74" s="69"/>
      <c r="AC74" s="5">
        <f t="shared" si="3"/>
        <v>3.981071705534992E+16</v>
      </c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</row>
    <row r="75" spans="1:52" s="57" customFormat="1" ht="11.25" x14ac:dyDescent="0.2">
      <c r="A75" s="4" t="s">
        <v>220</v>
      </c>
      <c r="B75" s="74">
        <v>44676.497754629629</v>
      </c>
      <c r="C75" s="79">
        <v>2022</v>
      </c>
      <c r="D75" s="79">
        <v>4</v>
      </c>
      <c r="E75" s="79">
        <v>25</v>
      </c>
      <c r="F75" s="79">
        <v>11</v>
      </c>
      <c r="G75" s="79">
        <v>56</v>
      </c>
      <c r="H75" s="77">
        <v>46.7</v>
      </c>
      <c r="I75" s="77">
        <v>0.9</v>
      </c>
      <c r="J75" s="86">
        <v>63.77</v>
      </c>
      <c r="K75" s="77">
        <v>4.8</v>
      </c>
      <c r="L75" s="86">
        <v>0.04</v>
      </c>
      <c r="M75" s="86">
        <v>161.83000000000001</v>
      </c>
      <c r="N75" s="77">
        <v>5.7</v>
      </c>
      <c r="O75" s="86">
        <v>0.12</v>
      </c>
      <c r="P75" s="79">
        <v>0</v>
      </c>
      <c r="Q75" s="83" t="s">
        <v>42</v>
      </c>
      <c r="R75" s="59">
        <v>8.1</v>
      </c>
      <c r="S75" s="18">
        <f t="shared" si="2"/>
        <v>2.2777777777777777</v>
      </c>
      <c r="T75" s="124">
        <v>2.2999999999999998</v>
      </c>
      <c r="U75" s="82">
        <v>5</v>
      </c>
      <c r="V75" s="84" t="s">
        <v>14</v>
      </c>
      <c r="W75" s="82"/>
      <c r="X75" s="3" t="s">
        <v>34</v>
      </c>
      <c r="Y75" s="60"/>
      <c r="Z75" s="60"/>
      <c r="AA75" s="82">
        <v>2</v>
      </c>
      <c r="AB75" s="69"/>
      <c r="AC75" s="5">
        <f t="shared" si="3"/>
        <v>1778279410038929</v>
      </c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</row>
    <row r="76" spans="1:52" s="57" customFormat="1" ht="11.25" x14ac:dyDescent="0.2">
      <c r="A76" s="4" t="s">
        <v>222</v>
      </c>
      <c r="B76" s="74">
        <v>44678.093101851853</v>
      </c>
      <c r="C76" s="79">
        <v>2022</v>
      </c>
      <c r="D76" s="79">
        <v>4</v>
      </c>
      <c r="E76" s="79">
        <v>27</v>
      </c>
      <c r="F76" s="79">
        <v>2</v>
      </c>
      <c r="G76" s="79">
        <v>14</v>
      </c>
      <c r="H76" s="77">
        <v>4</v>
      </c>
      <c r="I76" s="77">
        <v>0.6</v>
      </c>
      <c r="J76" s="86">
        <v>61.09</v>
      </c>
      <c r="K76" s="77">
        <v>1.7</v>
      </c>
      <c r="L76" s="86">
        <v>0.02</v>
      </c>
      <c r="M76" s="86">
        <v>153.21</v>
      </c>
      <c r="N76" s="77">
        <v>2.9</v>
      </c>
      <c r="O76" s="86">
        <v>0.05</v>
      </c>
      <c r="P76" s="79">
        <v>0</v>
      </c>
      <c r="Q76" s="83" t="s">
        <v>42</v>
      </c>
      <c r="R76" s="59">
        <v>7.3</v>
      </c>
      <c r="S76" s="18">
        <f t="shared" si="2"/>
        <v>1.8333333333333333</v>
      </c>
      <c r="T76" s="124">
        <v>1.8</v>
      </c>
      <c r="U76" s="82">
        <v>6</v>
      </c>
      <c r="V76" s="84" t="s">
        <v>14</v>
      </c>
      <c r="W76" s="82"/>
      <c r="X76" s="3" t="s">
        <v>34</v>
      </c>
      <c r="Y76" s="60"/>
      <c r="Z76" s="60"/>
      <c r="AA76" s="82">
        <v>2</v>
      </c>
      <c r="AB76" s="69"/>
      <c r="AC76" s="5">
        <f t="shared" si="3"/>
        <v>316227766016839.06</v>
      </c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</row>
    <row r="77" spans="1:52" s="57" customFormat="1" ht="11.25" x14ac:dyDescent="0.2">
      <c r="A77" s="4" t="s">
        <v>225</v>
      </c>
      <c r="B77" s="74">
        <v>44679.977488425924</v>
      </c>
      <c r="C77" s="79">
        <v>2022</v>
      </c>
      <c r="D77" s="79">
        <v>4</v>
      </c>
      <c r="E77" s="79">
        <v>28</v>
      </c>
      <c r="F77" s="79">
        <v>23</v>
      </c>
      <c r="G77" s="79">
        <v>27</v>
      </c>
      <c r="H77" s="77">
        <v>35.200000000000003</v>
      </c>
      <c r="I77" s="77">
        <v>1.1000000000000001</v>
      </c>
      <c r="J77" s="86">
        <v>59.62</v>
      </c>
      <c r="K77" s="77">
        <v>4.7</v>
      </c>
      <c r="L77" s="86">
        <v>0.04</v>
      </c>
      <c r="M77" s="86">
        <v>147.05000000000001</v>
      </c>
      <c r="N77" s="77">
        <v>4.9000000000000004</v>
      </c>
      <c r="O77" s="86">
        <v>0.09</v>
      </c>
      <c r="P77" s="79">
        <v>33</v>
      </c>
      <c r="Q77" s="83" t="s">
        <v>42</v>
      </c>
      <c r="R77" s="59">
        <v>8.6999999999999993</v>
      </c>
      <c r="S77" s="18">
        <f t="shared" si="2"/>
        <v>2.6111111111111107</v>
      </c>
      <c r="T77" s="124">
        <v>2.6</v>
      </c>
      <c r="U77" s="82">
        <v>7</v>
      </c>
      <c r="V77" s="84" t="s">
        <v>14</v>
      </c>
      <c r="W77" s="82"/>
      <c r="X77" s="3" t="s">
        <v>34</v>
      </c>
      <c r="Y77" s="60"/>
      <c r="Z77" s="60"/>
      <c r="AA77" s="82">
        <v>2</v>
      </c>
      <c r="AB77" s="69"/>
      <c r="AC77" s="5">
        <f t="shared" si="3"/>
        <v>5011872336272755</v>
      </c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</row>
    <row r="78" spans="1:52" s="57" customFormat="1" ht="11.25" x14ac:dyDescent="0.2">
      <c r="A78" s="4" t="s">
        <v>233</v>
      </c>
      <c r="B78" s="74">
        <v>44683.494328703702</v>
      </c>
      <c r="C78" s="79">
        <v>2022</v>
      </c>
      <c r="D78" s="79">
        <v>5</v>
      </c>
      <c r="E78" s="79">
        <v>2</v>
      </c>
      <c r="F78" s="79">
        <v>11</v>
      </c>
      <c r="G78" s="79">
        <v>51</v>
      </c>
      <c r="H78" s="77">
        <v>50.2</v>
      </c>
      <c r="I78" s="77">
        <v>0.9</v>
      </c>
      <c r="J78" s="86">
        <v>65.47</v>
      </c>
      <c r="K78" s="77">
        <v>6.2</v>
      </c>
      <c r="L78" s="86">
        <v>0.06</v>
      </c>
      <c r="M78" s="86">
        <v>158.29</v>
      </c>
      <c r="N78" s="77">
        <v>5.8</v>
      </c>
      <c r="O78" s="86">
        <v>0.13</v>
      </c>
      <c r="P78" s="79">
        <v>0</v>
      </c>
      <c r="Q78" s="83" t="s">
        <v>42</v>
      </c>
      <c r="R78" s="59">
        <v>8.6</v>
      </c>
      <c r="S78" s="18">
        <f t="shared" si="2"/>
        <v>2.5555555555555554</v>
      </c>
      <c r="T78" s="124">
        <v>2.6</v>
      </c>
      <c r="U78" s="82">
        <v>4</v>
      </c>
      <c r="V78" s="84" t="s">
        <v>14</v>
      </c>
      <c r="W78" s="82"/>
      <c r="X78" s="3" t="s">
        <v>34</v>
      </c>
      <c r="Y78" s="60"/>
      <c r="Z78" s="60"/>
      <c r="AA78" s="82">
        <v>2</v>
      </c>
      <c r="AB78" s="69"/>
      <c r="AC78" s="5">
        <f t="shared" si="3"/>
        <v>5011872336272755</v>
      </c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</row>
    <row r="79" spans="1:52" s="57" customFormat="1" ht="11.25" x14ac:dyDescent="0.2">
      <c r="A79" s="4" t="s">
        <v>242</v>
      </c>
      <c r="B79" s="74">
        <v>44686.222951388889</v>
      </c>
      <c r="C79" s="79">
        <v>2022</v>
      </c>
      <c r="D79" s="79">
        <v>5</v>
      </c>
      <c r="E79" s="79">
        <v>5</v>
      </c>
      <c r="F79" s="79">
        <v>5</v>
      </c>
      <c r="G79" s="79">
        <v>21</v>
      </c>
      <c r="H79" s="77">
        <v>3.3</v>
      </c>
      <c r="I79" s="77">
        <v>1.4</v>
      </c>
      <c r="J79" s="86">
        <v>60.38</v>
      </c>
      <c r="K79" s="77">
        <v>4.5999999999999996</v>
      </c>
      <c r="L79" s="86">
        <v>0.04</v>
      </c>
      <c r="M79" s="86">
        <v>153.53</v>
      </c>
      <c r="N79" s="77">
        <v>7.6</v>
      </c>
      <c r="O79" s="86">
        <v>0.14000000000000001</v>
      </c>
      <c r="P79" s="79">
        <v>0</v>
      </c>
      <c r="Q79" s="83" t="s">
        <v>42</v>
      </c>
      <c r="R79" s="59">
        <v>8.1</v>
      </c>
      <c r="S79" s="18">
        <f t="shared" si="2"/>
        <v>2.2777777777777777</v>
      </c>
      <c r="T79" s="124">
        <v>2.2999999999999998</v>
      </c>
      <c r="U79" s="82">
        <v>7</v>
      </c>
      <c r="V79" s="84" t="s">
        <v>14</v>
      </c>
      <c r="W79" s="82"/>
      <c r="X79" s="3" t="s">
        <v>34</v>
      </c>
      <c r="Y79" s="60"/>
      <c r="Z79" s="60"/>
      <c r="AA79" s="82">
        <v>2</v>
      </c>
      <c r="AB79" s="69"/>
      <c r="AC79" s="5">
        <f t="shared" si="3"/>
        <v>1778279410038929</v>
      </c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</row>
    <row r="80" spans="1:52" s="57" customFormat="1" ht="11.25" x14ac:dyDescent="0.2">
      <c r="A80" s="4" t="s">
        <v>245</v>
      </c>
      <c r="B80" s="74">
        <v>44687.194780092592</v>
      </c>
      <c r="C80" s="79">
        <v>2022</v>
      </c>
      <c r="D80" s="79">
        <v>5</v>
      </c>
      <c r="E80" s="79">
        <v>6</v>
      </c>
      <c r="F80" s="79">
        <v>4</v>
      </c>
      <c r="G80" s="79">
        <v>40</v>
      </c>
      <c r="H80" s="77">
        <v>29.9</v>
      </c>
      <c r="I80" s="77">
        <v>1</v>
      </c>
      <c r="J80" s="86">
        <v>63.09</v>
      </c>
      <c r="K80" s="77">
        <v>6.2</v>
      </c>
      <c r="L80" s="86">
        <v>0.06</v>
      </c>
      <c r="M80" s="86">
        <v>152.01</v>
      </c>
      <c r="N80" s="77">
        <v>3</v>
      </c>
      <c r="O80" s="86">
        <v>0.06</v>
      </c>
      <c r="P80" s="79">
        <v>0</v>
      </c>
      <c r="Q80" s="83" t="s">
        <v>42</v>
      </c>
      <c r="R80" s="59">
        <v>7.2</v>
      </c>
      <c r="S80" s="18">
        <f t="shared" si="2"/>
        <v>1.7777777777777779</v>
      </c>
      <c r="T80" s="124">
        <v>1.8</v>
      </c>
      <c r="U80" s="82">
        <v>3</v>
      </c>
      <c r="V80" s="84" t="s">
        <v>14</v>
      </c>
      <c r="W80" s="82"/>
      <c r="X80" s="3" t="s">
        <v>34</v>
      </c>
      <c r="Y80" s="60"/>
      <c r="Z80" s="60"/>
      <c r="AA80" s="82">
        <v>2</v>
      </c>
      <c r="AB80" s="69"/>
      <c r="AC80" s="5">
        <f t="shared" si="3"/>
        <v>316227766016839.06</v>
      </c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</row>
    <row r="81" spans="1:52" s="57" customFormat="1" ht="11.25" x14ac:dyDescent="0.2">
      <c r="A81" s="4" t="s">
        <v>251</v>
      </c>
      <c r="B81" s="74">
        <v>44693.991053240738</v>
      </c>
      <c r="C81" s="79">
        <v>2022</v>
      </c>
      <c r="D81" s="79">
        <v>5</v>
      </c>
      <c r="E81" s="79">
        <v>12</v>
      </c>
      <c r="F81" s="79">
        <v>23</v>
      </c>
      <c r="G81" s="79">
        <v>47</v>
      </c>
      <c r="H81" s="77">
        <v>7</v>
      </c>
      <c r="I81" s="77">
        <v>0.1</v>
      </c>
      <c r="J81" s="86">
        <v>60.77</v>
      </c>
      <c r="K81" s="77">
        <v>0.6</v>
      </c>
      <c r="L81" s="86">
        <v>0.01</v>
      </c>
      <c r="M81" s="86">
        <v>151.5</v>
      </c>
      <c r="N81" s="77">
        <v>0.8</v>
      </c>
      <c r="O81" s="86">
        <v>0.01</v>
      </c>
      <c r="P81" s="79">
        <v>5</v>
      </c>
      <c r="Q81" s="83" t="s">
        <v>42</v>
      </c>
      <c r="R81" s="59">
        <v>6.9</v>
      </c>
      <c r="S81" s="18">
        <f t="shared" si="2"/>
        <v>1.6111111111111112</v>
      </c>
      <c r="T81" s="124">
        <v>1.6</v>
      </c>
      <c r="U81" s="82">
        <v>6</v>
      </c>
      <c r="V81" s="84" t="s">
        <v>14</v>
      </c>
      <c r="W81" s="82"/>
      <c r="X81" s="3" t="s">
        <v>34</v>
      </c>
      <c r="Y81" s="60"/>
      <c r="Z81" s="60"/>
      <c r="AA81" s="82">
        <v>2</v>
      </c>
      <c r="AB81" s="69"/>
      <c r="AC81" s="5">
        <f t="shared" si="3"/>
        <v>158489319246112.38</v>
      </c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</row>
    <row r="82" spans="1:52" s="57" customFormat="1" ht="11.25" x14ac:dyDescent="0.2">
      <c r="A82" s="4" t="s">
        <v>256</v>
      </c>
      <c r="B82" s="74">
        <v>44698.840821759259</v>
      </c>
      <c r="C82" s="79">
        <v>2022</v>
      </c>
      <c r="D82" s="79">
        <v>5</v>
      </c>
      <c r="E82" s="79">
        <v>17</v>
      </c>
      <c r="F82" s="79">
        <v>20</v>
      </c>
      <c r="G82" s="79">
        <v>10</v>
      </c>
      <c r="H82" s="77">
        <v>47.3</v>
      </c>
      <c r="I82" s="77">
        <v>2</v>
      </c>
      <c r="J82" s="86">
        <v>58.82</v>
      </c>
      <c r="K82" s="77">
        <v>9.6999999999999993</v>
      </c>
      <c r="L82" s="86">
        <v>0.09</v>
      </c>
      <c r="M82" s="86">
        <v>150.74</v>
      </c>
      <c r="N82" s="77">
        <v>7.1</v>
      </c>
      <c r="O82" s="86">
        <v>0.12</v>
      </c>
      <c r="P82" s="79">
        <v>33</v>
      </c>
      <c r="Q82" s="83" t="s">
        <v>42</v>
      </c>
      <c r="R82" s="59">
        <v>7.3</v>
      </c>
      <c r="S82" s="18">
        <f t="shared" si="2"/>
        <v>1.8333333333333333</v>
      </c>
      <c r="T82" s="124">
        <v>1.8</v>
      </c>
      <c r="U82" s="82">
        <v>4</v>
      </c>
      <c r="V82" s="84" t="s">
        <v>14</v>
      </c>
      <c r="W82" s="82"/>
      <c r="X82" s="3" t="s">
        <v>34</v>
      </c>
      <c r="Y82" s="60"/>
      <c r="Z82" s="60"/>
      <c r="AA82" s="82">
        <v>1</v>
      </c>
      <c r="AB82" s="69"/>
      <c r="AC82" s="5">
        <f t="shared" si="3"/>
        <v>316227766016839.06</v>
      </c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</row>
    <row r="83" spans="1:52" s="57" customFormat="1" ht="11.25" x14ac:dyDescent="0.2">
      <c r="A83" s="4" t="s">
        <v>261</v>
      </c>
      <c r="B83" s="127">
        <v>44703.775717592594</v>
      </c>
      <c r="C83" s="110">
        <v>2022</v>
      </c>
      <c r="D83" s="110">
        <v>5</v>
      </c>
      <c r="E83" s="110">
        <v>22</v>
      </c>
      <c r="F83" s="110">
        <v>18</v>
      </c>
      <c r="G83" s="110">
        <v>37</v>
      </c>
      <c r="H83" s="111">
        <v>5.0999999999999996</v>
      </c>
      <c r="I83" s="111">
        <v>1.1000000000000001</v>
      </c>
      <c r="J83" s="112">
        <v>63.72</v>
      </c>
      <c r="K83" s="112"/>
      <c r="L83" s="112"/>
      <c r="M83" s="112">
        <v>145.28</v>
      </c>
      <c r="N83" s="112"/>
      <c r="O83" s="112"/>
      <c r="P83" s="110">
        <v>15</v>
      </c>
      <c r="Q83" s="113"/>
      <c r="R83" s="111">
        <v>7.5</v>
      </c>
      <c r="S83" s="18">
        <f t="shared" si="2"/>
        <v>1.9444444444444444</v>
      </c>
      <c r="T83" s="18">
        <v>1.9444444444444444</v>
      </c>
      <c r="U83" s="115">
        <v>3</v>
      </c>
      <c r="V83" s="141" t="s">
        <v>43</v>
      </c>
      <c r="W83" s="20" t="s">
        <v>14</v>
      </c>
      <c r="X83" s="3" t="s">
        <v>34</v>
      </c>
      <c r="Y83" s="124"/>
      <c r="Z83" s="82"/>
      <c r="AA83" s="82"/>
      <c r="AB83" s="70"/>
      <c r="AC83" s="5">
        <f t="shared" si="3"/>
        <v>520794832859549.63</v>
      </c>
      <c r="AE83" s="133">
        <v>2022</v>
      </c>
      <c r="AF83" s="133">
        <v>5</v>
      </c>
      <c r="AG83" s="133">
        <v>22</v>
      </c>
      <c r="AH83" s="133">
        <v>18</v>
      </c>
      <c r="AI83" s="133">
        <v>37</v>
      </c>
      <c r="AJ83" s="134">
        <v>2.6</v>
      </c>
      <c r="AK83" s="134">
        <v>0.3</v>
      </c>
      <c r="AL83" s="135">
        <v>63.6</v>
      </c>
      <c r="AM83" s="134">
        <v>1.8</v>
      </c>
      <c r="AN83" s="135">
        <v>0.02</v>
      </c>
      <c r="AO83" s="135">
        <v>144.97999999999999</v>
      </c>
      <c r="AP83" s="134">
        <v>1.7</v>
      </c>
      <c r="AQ83" s="135">
        <v>0.03</v>
      </c>
      <c r="AR83" s="133">
        <v>33</v>
      </c>
      <c r="AS83" s="98" t="s">
        <v>42</v>
      </c>
      <c r="AT83" s="136">
        <v>7.5</v>
      </c>
      <c r="AU83" s="18"/>
      <c r="AV83" s="140"/>
      <c r="AW83" s="137">
        <v>1.9</v>
      </c>
      <c r="AX83" s="138">
        <v>3</v>
      </c>
      <c r="AY83" s="20" t="s">
        <v>14</v>
      </c>
      <c r="AZ83" s="139" t="s">
        <v>12</v>
      </c>
    </row>
    <row r="84" spans="1:52" s="57" customFormat="1" ht="11.25" x14ac:dyDescent="0.2">
      <c r="A84" s="4" t="s">
        <v>263</v>
      </c>
      <c r="B84" s="74">
        <v>44705.624039351853</v>
      </c>
      <c r="C84" s="79">
        <v>2022</v>
      </c>
      <c r="D84" s="79">
        <v>5</v>
      </c>
      <c r="E84" s="79">
        <v>24</v>
      </c>
      <c r="F84" s="79">
        <v>14</v>
      </c>
      <c r="G84" s="79">
        <v>58</v>
      </c>
      <c r="H84" s="77">
        <v>37</v>
      </c>
      <c r="I84" s="77">
        <v>1.3</v>
      </c>
      <c r="J84" s="86">
        <v>59.69</v>
      </c>
      <c r="K84" s="77">
        <v>5.2</v>
      </c>
      <c r="L84" s="86">
        <v>0.05</v>
      </c>
      <c r="M84" s="86">
        <v>146.19999999999999</v>
      </c>
      <c r="N84" s="77">
        <v>5.6</v>
      </c>
      <c r="O84" s="86">
        <v>0.1</v>
      </c>
      <c r="P84" s="79">
        <v>10</v>
      </c>
      <c r="Q84" s="83" t="s">
        <v>42</v>
      </c>
      <c r="R84" s="59">
        <v>8.1999999999999993</v>
      </c>
      <c r="S84" s="18">
        <f t="shared" si="2"/>
        <v>2.333333333333333</v>
      </c>
      <c r="T84" s="124">
        <v>2.2999999999999998</v>
      </c>
      <c r="U84" s="82">
        <v>7</v>
      </c>
      <c r="V84" s="84" t="s">
        <v>14</v>
      </c>
      <c r="W84" s="82"/>
      <c r="X84" s="3" t="s">
        <v>34</v>
      </c>
      <c r="Y84" s="60"/>
      <c r="Z84" s="60"/>
      <c r="AA84" s="82">
        <v>2</v>
      </c>
      <c r="AB84" s="69"/>
      <c r="AC84" s="5">
        <f t="shared" si="3"/>
        <v>1778279410038929</v>
      </c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</row>
    <row r="85" spans="1:52" s="57" customFormat="1" ht="11.25" x14ac:dyDescent="0.2">
      <c r="A85" s="4" t="s">
        <v>266</v>
      </c>
      <c r="B85" s="74">
        <v>44709.249849537038</v>
      </c>
      <c r="C85" s="79">
        <v>2022</v>
      </c>
      <c r="D85" s="79">
        <v>5</v>
      </c>
      <c r="E85" s="79">
        <v>28</v>
      </c>
      <c r="F85" s="79">
        <v>5</v>
      </c>
      <c r="G85" s="79">
        <v>59</v>
      </c>
      <c r="H85" s="77">
        <v>47</v>
      </c>
      <c r="I85" s="77">
        <v>0.5</v>
      </c>
      <c r="J85" s="86">
        <v>61.21</v>
      </c>
      <c r="K85" s="77">
        <v>2.7</v>
      </c>
      <c r="L85" s="86">
        <v>0.02</v>
      </c>
      <c r="M85" s="86">
        <v>153.33000000000001</v>
      </c>
      <c r="N85" s="77">
        <v>3.3</v>
      </c>
      <c r="O85" s="86">
        <v>0.06</v>
      </c>
      <c r="P85" s="79">
        <v>20</v>
      </c>
      <c r="Q85" s="83">
        <v>8</v>
      </c>
      <c r="R85" s="59">
        <v>8.4</v>
      </c>
      <c r="S85" s="18">
        <f t="shared" si="2"/>
        <v>2.4444444444444446</v>
      </c>
      <c r="T85" s="124">
        <v>2.4</v>
      </c>
      <c r="U85" s="82">
        <v>8</v>
      </c>
      <c r="V85" s="84" t="s">
        <v>14</v>
      </c>
      <c r="W85" s="82"/>
      <c r="X85" s="3" t="s">
        <v>34</v>
      </c>
      <c r="Y85" s="60"/>
      <c r="Z85" s="60"/>
      <c r="AA85" s="82">
        <v>2</v>
      </c>
      <c r="AB85" s="69"/>
      <c r="AC85" s="5">
        <f t="shared" si="3"/>
        <v>2511886431509585.5</v>
      </c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</row>
    <row r="86" spans="1:52" s="57" customFormat="1" ht="11.25" x14ac:dyDescent="0.2">
      <c r="A86" s="4" t="s">
        <v>268</v>
      </c>
      <c r="B86" s="74">
        <v>44709.434930555559</v>
      </c>
      <c r="C86" s="79">
        <v>2022</v>
      </c>
      <c r="D86" s="79">
        <v>5</v>
      </c>
      <c r="E86" s="79">
        <v>28</v>
      </c>
      <c r="F86" s="79">
        <v>10</v>
      </c>
      <c r="G86" s="79">
        <v>26</v>
      </c>
      <c r="H86" s="77">
        <v>18.100000000000001</v>
      </c>
      <c r="I86" s="77">
        <v>0.5</v>
      </c>
      <c r="J86" s="86">
        <v>67.540000000000006</v>
      </c>
      <c r="K86" s="77">
        <v>1.8</v>
      </c>
      <c r="L86" s="86">
        <v>0.02</v>
      </c>
      <c r="M86" s="86">
        <v>-173.11</v>
      </c>
      <c r="N86" s="77">
        <v>1.7</v>
      </c>
      <c r="O86" s="86">
        <v>0.04</v>
      </c>
      <c r="P86" s="79">
        <v>33</v>
      </c>
      <c r="Q86" s="83" t="s">
        <v>42</v>
      </c>
      <c r="R86" s="59">
        <v>8.5</v>
      </c>
      <c r="S86" s="18">
        <f t="shared" si="2"/>
        <v>2.5</v>
      </c>
      <c r="T86" s="124">
        <v>2.5</v>
      </c>
      <c r="U86" s="82">
        <v>2</v>
      </c>
      <c r="V86" s="84" t="s">
        <v>14</v>
      </c>
      <c r="W86" s="82"/>
      <c r="X86" s="3" t="s">
        <v>34</v>
      </c>
      <c r="Y86" s="60"/>
      <c r="Z86" s="60"/>
      <c r="AA86" s="82">
        <v>5</v>
      </c>
      <c r="AB86" s="69"/>
      <c r="AC86" s="5">
        <f t="shared" si="3"/>
        <v>3548133892335782</v>
      </c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</row>
    <row r="87" spans="1:52" s="57" customFormat="1" ht="11.25" x14ac:dyDescent="0.2">
      <c r="A87" s="4" t="s">
        <v>269</v>
      </c>
      <c r="B87" s="74">
        <v>44709.844756944447</v>
      </c>
      <c r="C87" s="79">
        <v>2022</v>
      </c>
      <c r="D87" s="79">
        <v>5</v>
      </c>
      <c r="E87" s="79">
        <v>28</v>
      </c>
      <c r="F87" s="79">
        <v>20</v>
      </c>
      <c r="G87" s="79">
        <v>16</v>
      </c>
      <c r="H87" s="77">
        <v>27.7</v>
      </c>
      <c r="I87" s="77">
        <v>0.8</v>
      </c>
      <c r="J87" s="86">
        <v>64.92</v>
      </c>
      <c r="K87" s="77">
        <v>4.2</v>
      </c>
      <c r="L87" s="86">
        <v>0.04</v>
      </c>
      <c r="M87" s="86">
        <v>-171.83</v>
      </c>
      <c r="N87" s="77">
        <v>4.0999999999999996</v>
      </c>
      <c r="O87" s="86">
        <v>0.09</v>
      </c>
      <c r="P87" s="79">
        <v>24</v>
      </c>
      <c r="Q87" s="83">
        <v>9</v>
      </c>
      <c r="R87" s="59">
        <v>10.6</v>
      </c>
      <c r="S87" s="18">
        <f t="shared" si="2"/>
        <v>3.6666666666666665</v>
      </c>
      <c r="T87" s="124">
        <v>3.7</v>
      </c>
      <c r="U87" s="82">
        <v>4</v>
      </c>
      <c r="V87" s="84" t="s">
        <v>14</v>
      </c>
      <c r="W87" s="82"/>
      <c r="X87" s="3" t="s">
        <v>34</v>
      </c>
      <c r="Y87" s="60"/>
      <c r="Z87" s="60"/>
      <c r="AA87" s="82">
        <v>6</v>
      </c>
      <c r="AB87" s="69"/>
      <c r="AC87" s="5">
        <f t="shared" si="3"/>
        <v>2.2387211385683504E+17</v>
      </c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</row>
    <row r="88" spans="1:52" s="57" customFormat="1" ht="11.25" x14ac:dyDescent="0.2">
      <c r="A88" s="4" t="s">
        <v>273</v>
      </c>
      <c r="B88" s="74">
        <v>44714.256956018522</v>
      </c>
      <c r="C88" s="79">
        <v>2022</v>
      </c>
      <c r="D88" s="79">
        <v>6</v>
      </c>
      <c r="E88" s="79">
        <v>2</v>
      </c>
      <c r="F88" s="79">
        <v>6</v>
      </c>
      <c r="G88" s="79">
        <v>10</v>
      </c>
      <c r="H88" s="77">
        <v>1.8</v>
      </c>
      <c r="I88" s="77">
        <v>0.5</v>
      </c>
      <c r="J88" s="86">
        <v>62.01</v>
      </c>
      <c r="K88" s="77">
        <v>2.6</v>
      </c>
      <c r="L88" s="86">
        <v>0.02</v>
      </c>
      <c r="M88" s="86">
        <v>150.44</v>
      </c>
      <c r="N88" s="77">
        <v>3.6</v>
      </c>
      <c r="O88" s="86">
        <v>7.0000000000000007E-2</v>
      </c>
      <c r="P88" s="79">
        <v>0</v>
      </c>
      <c r="Q88" s="83" t="s">
        <v>42</v>
      </c>
      <c r="R88" s="59">
        <v>7.6</v>
      </c>
      <c r="S88" s="18">
        <f t="shared" si="2"/>
        <v>1.9999999999999998</v>
      </c>
      <c r="T88" s="124">
        <v>2</v>
      </c>
      <c r="U88" s="82">
        <v>5</v>
      </c>
      <c r="V88" s="84" t="s">
        <v>14</v>
      </c>
      <c r="W88" s="82"/>
      <c r="X88" s="3" t="s">
        <v>34</v>
      </c>
      <c r="Y88" s="60"/>
      <c r="Z88" s="60"/>
      <c r="AA88" s="82">
        <v>2</v>
      </c>
      <c r="AB88" s="69"/>
      <c r="AC88" s="5">
        <f t="shared" si="3"/>
        <v>630957344480198.25</v>
      </c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</row>
    <row r="89" spans="1:52" s="57" customFormat="1" ht="11.25" x14ac:dyDescent="0.2">
      <c r="A89" s="4" t="s">
        <v>275</v>
      </c>
      <c r="B89" s="74">
        <v>44716.428946759261</v>
      </c>
      <c r="C89" s="79">
        <v>2022</v>
      </c>
      <c r="D89" s="79">
        <v>6</v>
      </c>
      <c r="E89" s="79">
        <v>4</v>
      </c>
      <c r="F89" s="79">
        <v>10</v>
      </c>
      <c r="G89" s="79">
        <v>17</v>
      </c>
      <c r="H89" s="77">
        <v>41.1</v>
      </c>
      <c r="I89" s="77">
        <v>1.4</v>
      </c>
      <c r="J89" s="86">
        <v>60.16</v>
      </c>
      <c r="K89" s="77">
        <v>4.5999999999999996</v>
      </c>
      <c r="L89" s="86">
        <v>0.04</v>
      </c>
      <c r="M89" s="86">
        <v>152.63999999999999</v>
      </c>
      <c r="N89" s="77">
        <v>8.6</v>
      </c>
      <c r="O89" s="86">
        <v>0.16</v>
      </c>
      <c r="P89" s="79">
        <v>33</v>
      </c>
      <c r="Q89" s="83" t="s">
        <v>42</v>
      </c>
      <c r="R89" s="59">
        <v>6.9</v>
      </c>
      <c r="S89" s="18">
        <f t="shared" si="2"/>
        <v>1.6111111111111112</v>
      </c>
      <c r="T89" s="124">
        <v>1.6</v>
      </c>
      <c r="U89" s="82">
        <v>4</v>
      </c>
      <c r="V89" s="84" t="s">
        <v>14</v>
      </c>
      <c r="W89" s="82"/>
      <c r="X89" s="3" t="s">
        <v>34</v>
      </c>
      <c r="Y89" s="60"/>
      <c r="Z89" s="60"/>
      <c r="AA89" s="82">
        <v>2</v>
      </c>
      <c r="AB89" s="69"/>
      <c r="AC89" s="5">
        <f t="shared" si="3"/>
        <v>158489319246112.38</v>
      </c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</row>
    <row r="90" spans="1:52" s="57" customFormat="1" ht="11.25" x14ac:dyDescent="0.2">
      <c r="A90" s="4" t="s">
        <v>279</v>
      </c>
      <c r="B90" s="74">
        <v>44718.394675925927</v>
      </c>
      <c r="C90" s="79">
        <v>2022</v>
      </c>
      <c r="D90" s="79">
        <v>6</v>
      </c>
      <c r="E90" s="79">
        <v>6</v>
      </c>
      <c r="F90" s="79">
        <v>9</v>
      </c>
      <c r="G90" s="79">
        <v>28</v>
      </c>
      <c r="H90" s="77">
        <v>20.3</v>
      </c>
      <c r="I90" s="77">
        <v>0.1</v>
      </c>
      <c r="J90" s="86">
        <v>65.42</v>
      </c>
      <c r="K90" s="77">
        <v>0.2</v>
      </c>
      <c r="L90" s="86">
        <v>0</v>
      </c>
      <c r="M90" s="86">
        <v>-173.23</v>
      </c>
      <c r="N90" s="77">
        <v>0.2</v>
      </c>
      <c r="O90" s="86">
        <v>0</v>
      </c>
      <c r="P90" s="79">
        <v>0</v>
      </c>
      <c r="Q90" s="83" t="s">
        <v>42</v>
      </c>
      <c r="R90" s="59">
        <v>9.9</v>
      </c>
      <c r="S90" s="18">
        <f t="shared" si="2"/>
        <v>3.2777777777777777</v>
      </c>
      <c r="T90" s="124">
        <v>3.3</v>
      </c>
      <c r="U90" s="82">
        <v>3</v>
      </c>
      <c r="V90" s="84" t="s">
        <v>14</v>
      </c>
      <c r="W90" s="82"/>
      <c r="X90" s="3" t="s">
        <v>34</v>
      </c>
      <c r="Y90" s="60"/>
      <c r="Z90" s="60"/>
      <c r="AA90" s="82">
        <v>4</v>
      </c>
      <c r="AB90" s="69"/>
      <c r="AC90" s="5">
        <f t="shared" si="3"/>
        <v>5.6234132519035104E+16</v>
      </c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</row>
    <row r="91" spans="1:52" s="57" customFormat="1" ht="11.25" x14ac:dyDescent="0.2">
      <c r="A91" s="4" t="s">
        <v>280</v>
      </c>
      <c r="B91" s="74">
        <v>44719.054108796299</v>
      </c>
      <c r="C91" s="79">
        <v>2022</v>
      </c>
      <c r="D91" s="79">
        <v>6</v>
      </c>
      <c r="E91" s="79">
        <v>7</v>
      </c>
      <c r="F91" s="79">
        <v>1</v>
      </c>
      <c r="G91" s="79">
        <v>17</v>
      </c>
      <c r="H91" s="77">
        <v>55.9</v>
      </c>
      <c r="I91" s="77">
        <v>0.7</v>
      </c>
      <c r="J91" s="86">
        <v>62.59</v>
      </c>
      <c r="K91" s="77">
        <v>2.6</v>
      </c>
      <c r="L91" s="86">
        <v>0.02</v>
      </c>
      <c r="M91" s="86">
        <v>152.88999999999999</v>
      </c>
      <c r="N91" s="77">
        <v>5.2</v>
      </c>
      <c r="O91" s="86">
        <v>0.1</v>
      </c>
      <c r="P91" s="79">
        <v>33</v>
      </c>
      <c r="Q91" s="83" t="s">
        <v>42</v>
      </c>
      <c r="R91" s="59">
        <v>7.4</v>
      </c>
      <c r="S91" s="18">
        <f t="shared" si="2"/>
        <v>1.8888888888888891</v>
      </c>
      <c r="T91" s="124">
        <v>1.9</v>
      </c>
      <c r="U91" s="82">
        <v>3</v>
      </c>
      <c r="V91" s="84" t="s">
        <v>14</v>
      </c>
      <c r="W91" s="82"/>
      <c r="X91" s="3" t="s">
        <v>34</v>
      </c>
      <c r="Y91" s="60"/>
      <c r="Z91" s="60"/>
      <c r="AA91" s="82">
        <v>2</v>
      </c>
      <c r="AB91" s="69"/>
      <c r="AC91" s="5">
        <f t="shared" si="3"/>
        <v>446683592150964.06</v>
      </c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</row>
    <row r="92" spans="1:52" s="57" customFormat="1" ht="11.25" x14ac:dyDescent="0.2">
      <c r="A92" s="4" t="s">
        <v>281</v>
      </c>
      <c r="B92" s="74">
        <v>44721.117199074077</v>
      </c>
      <c r="C92" s="79">
        <v>2022</v>
      </c>
      <c r="D92" s="79">
        <v>6</v>
      </c>
      <c r="E92" s="79">
        <v>9</v>
      </c>
      <c r="F92" s="79">
        <v>2</v>
      </c>
      <c r="G92" s="79">
        <v>48</v>
      </c>
      <c r="H92" s="77">
        <v>46.8</v>
      </c>
      <c r="I92" s="77">
        <v>1</v>
      </c>
      <c r="J92" s="86">
        <v>58.5</v>
      </c>
      <c r="K92" s="77">
        <v>4.4000000000000004</v>
      </c>
      <c r="L92" s="86">
        <v>0.04</v>
      </c>
      <c r="M92" s="86">
        <v>147.47999999999999</v>
      </c>
      <c r="N92" s="77">
        <v>4.8</v>
      </c>
      <c r="O92" s="86">
        <v>0.08</v>
      </c>
      <c r="P92" s="79">
        <v>10</v>
      </c>
      <c r="Q92" s="83" t="s">
        <v>42</v>
      </c>
      <c r="R92" s="59">
        <v>8.1999999999999993</v>
      </c>
      <c r="S92" s="18">
        <f t="shared" si="2"/>
        <v>2.333333333333333</v>
      </c>
      <c r="T92" s="124">
        <v>2.2999999999999998</v>
      </c>
      <c r="U92" s="82">
        <v>5</v>
      </c>
      <c r="V92" s="84" t="s">
        <v>14</v>
      </c>
      <c r="W92" s="82"/>
      <c r="X92" s="3" t="s">
        <v>34</v>
      </c>
      <c r="Y92" s="60"/>
      <c r="Z92" s="60"/>
      <c r="AA92" s="82">
        <v>1</v>
      </c>
      <c r="AB92" s="69"/>
      <c r="AC92" s="5">
        <f t="shared" si="3"/>
        <v>1778279410038929</v>
      </c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</row>
    <row r="93" spans="1:52" s="57" customFormat="1" ht="11.25" x14ac:dyDescent="0.2">
      <c r="A93" s="4" t="s">
        <v>285</v>
      </c>
      <c r="B93" s="74">
        <v>44722.644675925927</v>
      </c>
      <c r="C93" s="79">
        <v>2022</v>
      </c>
      <c r="D93" s="79">
        <v>6</v>
      </c>
      <c r="E93" s="79">
        <v>10</v>
      </c>
      <c r="F93" s="79">
        <v>15</v>
      </c>
      <c r="G93" s="79">
        <v>28</v>
      </c>
      <c r="H93" s="77">
        <v>20.5</v>
      </c>
      <c r="I93" s="77">
        <v>1.2</v>
      </c>
      <c r="J93" s="86">
        <v>60.42</v>
      </c>
      <c r="K93" s="77">
        <v>3.7</v>
      </c>
      <c r="L93" s="86">
        <v>0.03</v>
      </c>
      <c r="M93" s="86">
        <v>153.55000000000001</v>
      </c>
      <c r="N93" s="77">
        <v>6.9</v>
      </c>
      <c r="O93" s="86">
        <v>0.13</v>
      </c>
      <c r="P93" s="79">
        <v>0</v>
      </c>
      <c r="Q93" s="83" t="s">
        <v>42</v>
      </c>
      <c r="R93" s="59">
        <v>7.3</v>
      </c>
      <c r="S93" s="18">
        <f t="shared" si="2"/>
        <v>1.8333333333333333</v>
      </c>
      <c r="T93" s="124">
        <v>1.8</v>
      </c>
      <c r="U93" s="82">
        <v>4</v>
      </c>
      <c r="V93" s="84" t="s">
        <v>14</v>
      </c>
      <c r="W93" s="82"/>
      <c r="X93" s="3" t="s">
        <v>34</v>
      </c>
      <c r="Y93" s="60"/>
      <c r="Z93" s="60"/>
      <c r="AA93" s="82">
        <v>2</v>
      </c>
      <c r="AB93" s="69"/>
      <c r="AC93" s="5">
        <f t="shared" si="3"/>
        <v>316227766016839.06</v>
      </c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</row>
    <row r="94" spans="1:52" s="57" customFormat="1" ht="11.25" x14ac:dyDescent="0.2">
      <c r="A94" s="4" t="s">
        <v>286</v>
      </c>
      <c r="B94" s="74">
        <v>44723.422175925924</v>
      </c>
      <c r="C94" s="79">
        <v>2022</v>
      </c>
      <c r="D94" s="79">
        <v>6</v>
      </c>
      <c r="E94" s="79">
        <v>11</v>
      </c>
      <c r="F94" s="79">
        <v>10</v>
      </c>
      <c r="G94" s="79">
        <v>7</v>
      </c>
      <c r="H94" s="77">
        <v>56.5</v>
      </c>
      <c r="I94" s="77">
        <v>0.9</v>
      </c>
      <c r="J94" s="86">
        <v>61.07</v>
      </c>
      <c r="K94" s="77">
        <v>2.5</v>
      </c>
      <c r="L94" s="86">
        <v>0.02</v>
      </c>
      <c r="M94" s="86">
        <v>153.66</v>
      </c>
      <c r="N94" s="77">
        <v>5.0999999999999996</v>
      </c>
      <c r="O94" s="86">
        <v>0.09</v>
      </c>
      <c r="P94" s="79">
        <v>33</v>
      </c>
      <c r="Q94" s="83" t="s">
        <v>42</v>
      </c>
      <c r="R94" s="59">
        <v>6.7</v>
      </c>
      <c r="S94" s="18">
        <f t="shared" si="2"/>
        <v>1.5</v>
      </c>
      <c r="T94" s="124">
        <v>1.5</v>
      </c>
      <c r="U94" s="82">
        <v>3</v>
      </c>
      <c r="V94" s="84" t="s">
        <v>14</v>
      </c>
      <c r="W94" s="82"/>
      <c r="X94" s="3" t="s">
        <v>34</v>
      </c>
      <c r="Y94" s="60"/>
      <c r="Z94" s="60"/>
      <c r="AA94" s="82">
        <v>2</v>
      </c>
      <c r="AB94" s="69"/>
      <c r="AC94" s="5">
        <f t="shared" si="3"/>
        <v>112201845430197.23</v>
      </c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</row>
    <row r="95" spans="1:52" s="57" customFormat="1" ht="11.25" x14ac:dyDescent="0.2">
      <c r="A95" s="4" t="s">
        <v>287</v>
      </c>
      <c r="B95" s="74">
        <v>44723.499050925922</v>
      </c>
      <c r="C95" s="79">
        <v>2022</v>
      </c>
      <c r="D95" s="79">
        <v>6</v>
      </c>
      <c r="E95" s="79">
        <v>11</v>
      </c>
      <c r="F95" s="79">
        <v>11</v>
      </c>
      <c r="G95" s="79">
        <v>58</v>
      </c>
      <c r="H95" s="77">
        <v>38.799999999999997</v>
      </c>
      <c r="I95" s="77">
        <v>0.5</v>
      </c>
      <c r="J95" s="86">
        <v>64.95</v>
      </c>
      <c r="K95" s="77">
        <v>3</v>
      </c>
      <c r="L95" s="86">
        <v>0.03</v>
      </c>
      <c r="M95" s="86">
        <v>-172.66</v>
      </c>
      <c r="N95" s="77">
        <v>2.8</v>
      </c>
      <c r="O95" s="86">
        <v>0.06</v>
      </c>
      <c r="P95" s="79">
        <v>10</v>
      </c>
      <c r="Q95" s="83" t="s">
        <v>42</v>
      </c>
      <c r="R95" s="59">
        <v>9.1999999999999993</v>
      </c>
      <c r="S95" s="18">
        <f t="shared" si="2"/>
        <v>2.8888888888888884</v>
      </c>
      <c r="T95" s="124">
        <v>2.9</v>
      </c>
      <c r="U95" s="82">
        <v>4</v>
      </c>
      <c r="V95" s="84" t="s">
        <v>14</v>
      </c>
      <c r="W95" s="82"/>
      <c r="X95" s="3" t="s">
        <v>34</v>
      </c>
      <c r="Y95" s="60"/>
      <c r="Z95" s="60"/>
      <c r="AA95" s="82">
        <v>4</v>
      </c>
      <c r="AB95" s="69"/>
      <c r="AC95" s="5">
        <f t="shared" si="3"/>
        <v>1.4125375446227572E+16</v>
      </c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</row>
    <row r="96" spans="1:52" s="57" customFormat="1" ht="11.25" x14ac:dyDescent="0.2">
      <c r="A96" s="4" t="s">
        <v>288</v>
      </c>
      <c r="B96" s="74">
        <v>44723.786319444444</v>
      </c>
      <c r="C96" s="79">
        <v>2022</v>
      </c>
      <c r="D96" s="79">
        <v>6</v>
      </c>
      <c r="E96" s="79">
        <v>11</v>
      </c>
      <c r="F96" s="79">
        <v>18</v>
      </c>
      <c r="G96" s="79">
        <v>52</v>
      </c>
      <c r="H96" s="77">
        <v>18.399999999999999</v>
      </c>
      <c r="I96" s="77">
        <v>0.6</v>
      </c>
      <c r="J96" s="86">
        <v>63.06</v>
      </c>
      <c r="K96" s="77">
        <v>4.3</v>
      </c>
      <c r="L96" s="86">
        <v>0.04</v>
      </c>
      <c r="M96" s="86">
        <v>147.76</v>
      </c>
      <c r="N96" s="77">
        <v>5.0999999999999996</v>
      </c>
      <c r="O96" s="86">
        <v>0.1</v>
      </c>
      <c r="P96" s="79">
        <v>0</v>
      </c>
      <c r="Q96" s="83" t="s">
        <v>42</v>
      </c>
      <c r="R96" s="59">
        <v>7.7</v>
      </c>
      <c r="S96" s="18">
        <f t="shared" si="2"/>
        <v>2.0555555555555558</v>
      </c>
      <c r="T96" s="124">
        <v>2.1</v>
      </c>
      <c r="U96" s="82">
        <v>6</v>
      </c>
      <c r="V96" s="20" t="s">
        <v>14</v>
      </c>
      <c r="W96" s="20" t="s">
        <v>43</v>
      </c>
      <c r="X96" s="3" t="s">
        <v>34</v>
      </c>
      <c r="Y96" s="60"/>
      <c r="Z96" s="60"/>
      <c r="AA96" s="82">
        <v>2</v>
      </c>
      <c r="AB96" s="68"/>
      <c r="AC96" s="5">
        <f t="shared" si="3"/>
        <v>891250938133751.25</v>
      </c>
      <c r="AE96" s="110">
        <v>2022</v>
      </c>
      <c r="AF96" s="110">
        <v>6</v>
      </c>
      <c r="AG96" s="110">
        <v>11</v>
      </c>
      <c r="AH96" s="110">
        <v>18</v>
      </c>
      <c r="AI96" s="116">
        <v>52</v>
      </c>
      <c r="AJ96" s="116">
        <v>20.3</v>
      </c>
      <c r="AK96" s="116">
        <v>0.9</v>
      </c>
      <c r="AL96" s="117">
        <v>63.03</v>
      </c>
      <c r="AM96" s="117"/>
      <c r="AN96" s="117"/>
      <c r="AO96" s="117">
        <v>147.80000000000001</v>
      </c>
      <c r="AP96" s="117"/>
      <c r="AQ96" s="117"/>
      <c r="AR96" s="116">
        <v>10</v>
      </c>
      <c r="AS96" s="118" t="s">
        <v>42</v>
      </c>
      <c r="AT96" s="121">
        <v>7.8</v>
      </c>
      <c r="AU96" s="121"/>
      <c r="AV96" s="119">
        <v>2.7</v>
      </c>
      <c r="AW96" s="18">
        <v>2.1111111111111112</v>
      </c>
      <c r="AX96" s="120">
        <v>7</v>
      </c>
      <c r="AY96" s="142" t="s">
        <v>43</v>
      </c>
      <c r="AZ96" s="3" t="s">
        <v>34</v>
      </c>
    </row>
    <row r="97" spans="1:52" s="57" customFormat="1" ht="11.25" x14ac:dyDescent="0.2">
      <c r="A97" s="4" t="s">
        <v>293</v>
      </c>
      <c r="B97" s="74">
        <v>44728.689699074072</v>
      </c>
      <c r="C97" s="79">
        <v>2022</v>
      </c>
      <c r="D97" s="79">
        <v>6</v>
      </c>
      <c r="E97" s="79">
        <v>16</v>
      </c>
      <c r="F97" s="79">
        <v>16</v>
      </c>
      <c r="G97" s="79">
        <v>33</v>
      </c>
      <c r="H97" s="77">
        <v>10.4</v>
      </c>
      <c r="I97" s="77">
        <v>0.3</v>
      </c>
      <c r="J97" s="86">
        <v>62.25</v>
      </c>
      <c r="K97" s="77">
        <v>3.5</v>
      </c>
      <c r="L97" s="86">
        <v>0.03</v>
      </c>
      <c r="M97" s="86">
        <v>156.74</v>
      </c>
      <c r="N97" s="77">
        <v>1.3</v>
      </c>
      <c r="O97" s="86">
        <v>0.03</v>
      </c>
      <c r="P97" s="79">
        <v>10</v>
      </c>
      <c r="Q97" s="83" t="s">
        <v>42</v>
      </c>
      <c r="R97" s="59">
        <v>7.1</v>
      </c>
      <c r="S97" s="18">
        <f t="shared" si="2"/>
        <v>1.7222222222222219</v>
      </c>
      <c r="T97" s="124">
        <v>1.7</v>
      </c>
      <c r="U97" s="82">
        <v>3</v>
      </c>
      <c r="V97" s="84" t="s">
        <v>14</v>
      </c>
      <c r="W97" s="82"/>
      <c r="X97" s="3" t="s">
        <v>34</v>
      </c>
      <c r="Y97" s="60"/>
      <c r="Z97" s="60"/>
      <c r="AA97" s="82">
        <v>2</v>
      </c>
      <c r="AB97" s="69"/>
      <c r="AC97" s="5">
        <f t="shared" si="3"/>
        <v>223872113856835.09</v>
      </c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</row>
    <row r="98" spans="1:52" s="57" customFormat="1" ht="11.25" x14ac:dyDescent="0.2">
      <c r="A98" s="4" t="s">
        <v>297</v>
      </c>
      <c r="B98" s="74">
        <v>44733.913449074076</v>
      </c>
      <c r="C98" s="79">
        <v>2022</v>
      </c>
      <c r="D98" s="79">
        <v>6</v>
      </c>
      <c r="E98" s="79">
        <v>21</v>
      </c>
      <c r="F98" s="79">
        <v>21</v>
      </c>
      <c r="G98" s="79">
        <v>55</v>
      </c>
      <c r="H98" s="77">
        <v>22.7</v>
      </c>
      <c r="I98" s="77">
        <v>0.1</v>
      </c>
      <c r="J98" s="86">
        <v>62.29</v>
      </c>
      <c r="K98" s="77">
        <v>1.2</v>
      </c>
      <c r="L98" s="86">
        <v>0.01</v>
      </c>
      <c r="M98" s="86">
        <v>156.22999999999999</v>
      </c>
      <c r="N98" s="77">
        <v>0.5</v>
      </c>
      <c r="O98" s="86">
        <v>0.01</v>
      </c>
      <c r="P98" s="79">
        <v>4</v>
      </c>
      <c r="Q98" s="83">
        <v>6</v>
      </c>
      <c r="R98" s="59">
        <v>7.9</v>
      </c>
      <c r="S98" s="18">
        <f t="shared" si="2"/>
        <v>2.166666666666667</v>
      </c>
      <c r="T98" s="124">
        <v>2.2000000000000002</v>
      </c>
      <c r="U98" s="82">
        <v>4</v>
      </c>
      <c r="V98" s="84" t="s">
        <v>14</v>
      </c>
      <c r="W98" s="82"/>
      <c r="X98" s="3" t="s">
        <v>34</v>
      </c>
      <c r="Y98" s="60"/>
      <c r="Z98" s="60"/>
      <c r="AA98" s="82">
        <v>2</v>
      </c>
      <c r="AB98" s="69"/>
      <c r="AC98" s="5">
        <f t="shared" si="3"/>
        <v>1258925411794173.5</v>
      </c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</row>
    <row r="99" spans="1:52" s="57" customFormat="1" ht="11.25" x14ac:dyDescent="0.2">
      <c r="A99" s="4" t="s">
        <v>298</v>
      </c>
      <c r="B99" s="74">
        <v>44734.524988425925</v>
      </c>
      <c r="C99" s="79">
        <v>2022</v>
      </c>
      <c r="D99" s="79">
        <v>6</v>
      </c>
      <c r="E99" s="79">
        <v>22</v>
      </c>
      <c r="F99" s="79">
        <v>12</v>
      </c>
      <c r="G99" s="79">
        <v>35</v>
      </c>
      <c r="H99" s="77">
        <v>59.2</v>
      </c>
      <c r="I99" s="77">
        <v>2</v>
      </c>
      <c r="J99" s="86">
        <v>60.21</v>
      </c>
      <c r="K99" s="77">
        <v>9.9</v>
      </c>
      <c r="L99" s="86">
        <v>0.09</v>
      </c>
      <c r="M99" s="86">
        <v>158.09</v>
      </c>
      <c r="N99" s="77">
        <v>4.5</v>
      </c>
      <c r="O99" s="86">
        <v>0.08</v>
      </c>
      <c r="P99" s="79">
        <v>0</v>
      </c>
      <c r="Q99" s="83" t="s">
        <v>42</v>
      </c>
      <c r="R99" s="59">
        <v>7.5</v>
      </c>
      <c r="S99" s="18">
        <f t="shared" si="2"/>
        <v>1.9444444444444444</v>
      </c>
      <c r="T99" s="124">
        <v>1.9</v>
      </c>
      <c r="U99" s="82">
        <v>2</v>
      </c>
      <c r="V99" s="84" t="s">
        <v>14</v>
      </c>
      <c r="W99" s="144"/>
      <c r="X99" s="3" t="s">
        <v>34</v>
      </c>
      <c r="Y99" s="60"/>
      <c r="Z99" s="60"/>
      <c r="AA99" s="82">
        <v>1</v>
      </c>
      <c r="AB99" s="69"/>
      <c r="AC99" s="5">
        <f t="shared" si="3"/>
        <v>446683592150964.06</v>
      </c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</row>
    <row r="100" spans="1:52" s="57" customFormat="1" ht="11.25" x14ac:dyDescent="0.2">
      <c r="A100" s="4" t="s">
        <v>300</v>
      </c>
      <c r="B100" s="74">
        <v>44736.79859953704</v>
      </c>
      <c r="C100" s="79">
        <v>2022</v>
      </c>
      <c r="D100" s="79">
        <v>6</v>
      </c>
      <c r="E100" s="79">
        <v>24</v>
      </c>
      <c r="F100" s="79">
        <v>19</v>
      </c>
      <c r="G100" s="79">
        <v>9</v>
      </c>
      <c r="H100" s="77">
        <v>59.5</v>
      </c>
      <c r="I100" s="77">
        <v>1.5</v>
      </c>
      <c r="J100" s="86">
        <v>63.39</v>
      </c>
      <c r="K100" s="77">
        <v>5.4</v>
      </c>
      <c r="L100" s="86">
        <v>0.05</v>
      </c>
      <c r="M100" s="86">
        <v>146.83000000000001</v>
      </c>
      <c r="N100" s="77">
        <v>5.6</v>
      </c>
      <c r="O100" s="86">
        <v>0.11</v>
      </c>
      <c r="P100" s="87">
        <v>3</v>
      </c>
      <c r="Q100" s="83">
        <v>9</v>
      </c>
      <c r="R100" s="59">
        <v>7.6</v>
      </c>
      <c r="S100" s="18">
        <f t="shared" si="2"/>
        <v>1.9999999999999998</v>
      </c>
      <c r="T100" s="124">
        <v>2</v>
      </c>
      <c r="U100" s="82">
        <v>5</v>
      </c>
      <c r="V100" s="20" t="s">
        <v>14</v>
      </c>
      <c r="W100" s="20" t="s">
        <v>43</v>
      </c>
      <c r="X100" s="3" t="s">
        <v>34</v>
      </c>
      <c r="Y100" s="60"/>
      <c r="Z100" s="60"/>
      <c r="AA100" s="82">
        <v>2</v>
      </c>
      <c r="AB100" s="68"/>
      <c r="AC100" s="5">
        <f t="shared" si="3"/>
        <v>630957344480198.25</v>
      </c>
      <c r="AE100" s="110">
        <v>2022</v>
      </c>
      <c r="AF100" s="110">
        <v>6</v>
      </c>
      <c r="AG100" s="110">
        <v>24</v>
      </c>
      <c r="AH100" s="110">
        <v>19</v>
      </c>
      <c r="AI100" s="116">
        <v>9</v>
      </c>
      <c r="AJ100" s="121">
        <v>59.3</v>
      </c>
      <c r="AK100" s="121">
        <v>0.7</v>
      </c>
      <c r="AL100" s="117">
        <v>63.4</v>
      </c>
      <c r="AM100" s="117"/>
      <c r="AN100" s="117"/>
      <c r="AO100" s="117">
        <v>146.84</v>
      </c>
      <c r="AP100" s="117"/>
      <c r="AQ100" s="117"/>
      <c r="AR100" s="116">
        <v>5</v>
      </c>
      <c r="AS100" s="118"/>
      <c r="AT100" s="121">
        <v>7.6</v>
      </c>
      <c r="AU100" s="121"/>
      <c r="AV100" s="119">
        <v>2.2000000000000002</v>
      </c>
      <c r="AW100" s="18">
        <v>1.9999999999999998</v>
      </c>
      <c r="AX100" s="120">
        <v>7</v>
      </c>
      <c r="AY100" s="142" t="s">
        <v>43</v>
      </c>
      <c r="AZ100" s="3" t="s">
        <v>34</v>
      </c>
    </row>
    <row r="101" spans="1:52" s="57" customFormat="1" ht="11.25" x14ac:dyDescent="0.2">
      <c r="A101" s="4" t="s">
        <v>302</v>
      </c>
      <c r="B101" s="74">
        <v>44738.677349537036</v>
      </c>
      <c r="C101" s="79">
        <v>2022</v>
      </c>
      <c r="D101" s="79">
        <v>6</v>
      </c>
      <c r="E101" s="79">
        <v>26</v>
      </c>
      <c r="F101" s="79">
        <v>16</v>
      </c>
      <c r="G101" s="79">
        <v>15</v>
      </c>
      <c r="H101" s="77">
        <v>23.1</v>
      </c>
      <c r="I101" s="77">
        <v>0.9</v>
      </c>
      <c r="J101" s="86">
        <v>59.51</v>
      </c>
      <c r="K101" s="77">
        <v>4.4000000000000004</v>
      </c>
      <c r="L101" s="86">
        <v>0.04</v>
      </c>
      <c r="M101" s="86">
        <v>148.06</v>
      </c>
      <c r="N101" s="77">
        <v>4.3</v>
      </c>
      <c r="O101" s="86">
        <v>0.08</v>
      </c>
      <c r="P101" s="79">
        <v>25</v>
      </c>
      <c r="Q101" s="83">
        <v>5</v>
      </c>
      <c r="R101" s="59">
        <v>9.6</v>
      </c>
      <c r="S101" s="18">
        <f t="shared" si="2"/>
        <v>3.1111111111111107</v>
      </c>
      <c r="T101" s="124">
        <v>3.1</v>
      </c>
      <c r="U101" s="82">
        <v>8</v>
      </c>
      <c r="V101" s="84" t="s">
        <v>14</v>
      </c>
      <c r="W101" s="82"/>
      <c r="X101" s="3" t="s">
        <v>34</v>
      </c>
      <c r="Y101" s="60"/>
      <c r="Z101" s="60"/>
      <c r="AA101" s="82">
        <v>2</v>
      </c>
      <c r="AB101" s="68"/>
      <c r="AC101" s="5">
        <f t="shared" si="3"/>
        <v>2.8183829312644916E+16</v>
      </c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</row>
    <row r="102" spans="1:52" s="57" customFormat="1" ht="11.25" x14ac:dyDescent="0.2">
      <c r="A102" s="4" t="s">
        <v>304</v>
      </c>
      <c r="B102" s="74">
        <v>44740.165682870371</v>
      </c>
      <c r="C102" s="79">
        <v>2022</v>
      </c>
      <c r="D102" s="79">
        <v>6</v>
      </c>
      <c r="E102" s="79">
        <v>28</v>
      </c>
      <c r="F102" s="79">
        <v>3</v>
      </c>
      <c r="G102" s="79">
        <v>58</v>
      </c>
      <c r="H102" s="77">
        <v>35.5</v>
      </c>
      <c r="I102" s="77">
        <v>0.8</v>
      </c>
      <c r="J102" s="86">
        <v>60.81</v>
      </c>
      <c r="K102" s="77">
        <v>1.9</v>
      </c>
      <c r="L102" s="86">
        <v>0.02</v>
      </c>
      <c r="M102" s="86">
        <v>144.58000000000001</v>
      </c>
      <c r="N102" s="77">
        <v>3.2</v>
      </c>
      <c r="O102" s="86">
        <v>0.06</v>
      </c>
      <c r="P102" s="79">
        <v>0</v>
      </c>
      <c r="Q102" s="83" t="s">
        <v>42</v>
      </c>
      <c r="R102" s="59">
        <v>8.1</v>
      </c>
      <c r="S102" s="18">
        <f t="shared" si="2"/>
        <v>2.2777777777777777</v>
      </c>
      <c r="T102" s="124">
        <v>2.2999999999999998</v>
      </c>
      <c r="U102" s="82">
        <v>5</v>
      </c>
      <c r="V102" s="84" t="s">
        <v>14</v>
      </c>
      <c r="W102" s="82"/>
      <c r="X102" s="3" t="s">
        <v>34</v>
      </c>
      <c r="Y102" s="60"/>
      <c r="Z102" s="60"/>
      <c r="AA102" s="82">
        <v>2</v>
      </c>
      <c r="AB102" s="68"/>
      <c r="AC102" s="5">
        <f t="shared" si="3"/>
        <v>1778279410038929</v>
      </c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</row>
    <row r="103" spans="1:52" s="57" customFormat="1" ht="11.25" x14ac:dyDescent="0.2">
      <c r="A103" s="4" t="s">
        <v>305</v>
      </c>
      <c r="B103" s="74">
        <v>44741.310868055552</v>
      </c>
      <c r="C103" s="79">
        <v>2022</v>
      </c>
      <c r="D103" s="79">
        <v>6</v>
      </c>
      <c r="E103" s="79">
        <v>29</v>
      </c>
      <c r="F103" s="79">
        <v>7</v>
      </c>
      <c r="G103" s="79">
        <v>27</v>
      </c>
      <c r="H103" s="77">
        <v>39.299999999999997</v>
      </c>
      <c r="I103" s="77">
        <v>1.6</v>
      </c>
      <c r="J103" s="86">
        <v>59.94</v>
      </c>
      <c r="K103" s="77">
        <v>6</v>
      </c>
      <c r="L103" s="86">
        <v>0.05</v>
      </c>
      <c r="M103" s="86">
        <v>152.80000000000001</v>
      </c>
      <c r="N103" s="77">
        <v>7.9</v>
      </c>
      <c r="O103" s="86">
        <v>0.14000000000000001</v>
      </c>
      <c r="P103" s="79">
        <v>33</v>
      </c>
      <c r="Q103" s="83" t="s">
        <v>42</v>
      </c>
      <c r="R103" s="59">
        <v>7.3</v>
      </c>
      <c r="S103" s="18">
        <f t="shared" si="2"/>
        <v>1.8333333333333333</v>
      </c>
      <c r="T103" s="124">
        <v>1.8</v>
      </c>
      <c r="U103" s="82">
        <v>5</v>
      </c>
      <c r="V103" s="84" t="s">
        <v>14</v>
      </c>
      <c r="W103" s="82"/>
      <c r="X103" s="3" t="s">
        <v>34</v>
      </c>
      <c r="Y103" s="60"/>
      <c r="Z103" s="60"/>
      <c r="AA103" s="82">
        <v>2</v>
      </c>
      <c r="AB103" s="68"/>
      <c r="AC103" s="5">
        <f t="shared" si="3"/>
        <v>316227766016839.06</v>
      </c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</row>
    <row r="104" spans="1:52" s="57" customFormat="1" ht="11.25" x14ac:dyDescent="0.2">
      <c r="A104" s="4" t="s">
        <v>307</v>
      </c>
      <c r="B104" s="74">
        <v>44742.641226851854</v>
      </c>
      <c r="C104" s="79">
        <v>2022</v>
      </c>
      <c r="D104" s="79">
        <v>6</v>
      </c>
      <c r="E104" s="79">
        <v>30</v>
      </c>
      <c r="F104" s="79">
        <v>15</v>
      </c>
      <c r="G104" s="79">
        <v>23</v>
      </c>
      <c r="H104" s="77">
        <v>22.3</v>
      </c>
      <c r="I104" s="77">
        <v>2.1</v>
      </c>
      <c r="J104" s="86">
        <v>61.36</v>
      </c>
      <c r="K104" s="77">
        <v>6.5</v>
      </c>
      <c r="L104" s="86">
        <v>0.06</v>
      </c>
      <c r="M104" s="86">
        <v>142.97999999999999</v>
      </c>
      <c r="N104" s="77">
        <v>8.4</v>
      </c>
      <c r="O104" s="86">
        <v>0.16</v>
      </c>
      <c r="P104" s="79">
        <v>5</v>
      </c>
      <c r="Q104" s="83">
        <v>10</v>
      </c>
      <c r="R104" s="59">
        <v>7.7</v>
      </c>
      <c r="S104" s="18">
        <f t="shared" si="2"/>
        <v>2.0555555555555558</v>
      </c>
      <c r="T104" s="124">
        <v>2.1</v>
      </c>
      <c r="U104" s="82">
        <v>4</v>
      </c>
      <c r="V104" s="84" t="s">
        <v>14</v>
      </c>
      <c r="W104" s="82"/>
      <c r="X104" s="3" t="s">
        <v>34</v>
      </c>
      <c r="Y104" s="60"/>
      <c r="Z104" s="60"/>
      <c r="AA104" s="82">
        <v>2</v>
      </c>
      <c r="AB104" s="68"/>
      <c r="AC104" s="5">
        <f t="shared" si="3"/>
        <v>891250938133751.25</v>
      </c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</row>
    <row r="105" spans="1:52" s="57" customFormat="1" ht="11.25" x14ac:dyDescent="0.2">
      <c r="A105" s="4" t="s">
        <v>308</v>
      </c>
      <c r="B105" s="74">
        <v>44743.253217592595</v>
      </c>
      <c r="C105" s="79">
        <v>2022</v>
      </c>
      <c r="D105" s="79">
        <v>7</v>
      </c>
      <c r="E105" s="79">
        <v>1</v>
      </c>
      <c r="F105" s="79">
        <v>6</v>
      </c>
      <c r="G105" s="79">
        <v>4</v>
      </c>
      <c r="H105" s="77">
        <v>38</v>
      </c>
      <c r="I105" s="77">
        <v>0.8</v>
      </c>
      <c r="J105" s="86">
        <v>62.23</v>
      </c>
      <c r="K105" s="77">
        <v>2</v>
      </c>
      <c r="L105" s="86">
        <v>0.02</v>
      </c>
      <c r="M105" s="86">
        <v>153.4</v>
      </c>
      <c r="N105" s="77">
        <v>2.2000000000000002</v>
      </c>
      <c r="O105" s="86">
        <v>0.04</v>
      </c>
      <c r="P105" s="79">
        <v>31</v>
      </c>
      <c r="Q105" s="83">
        <v>20</v>
      </c>
      <c r="R105" s="59">
        <v>8.6</v>
      </c>
      <c r="S105" s="18">
        <f t="shared" si="2"/>
        <v>2.5555555555555554</v>
      </c>
      <c r="T105" s="124">
        <v>2.6</v>
      </c>
      <c r="U105" s="82">
        <v>8</v>
      </c>
      <c r="V105" s="84" t="s">
        <v>14</v>
      </c>
      <c r="W105" s="82"/>
      <c r="X105" s="3" t="s">
        <v>34</v>
      </c>
      <c r="Y105" s="60"/>
      <c r="Z105" s="60"/>
      <c r="AA105" s="82">
        <v>2</v>
      </c>
      <c r="AB105" s="68"/>
      <c r="AC105" s="5">
        <f t="shared" si="3"/>
        <v>5011872336272755</v>
      </c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</row>
    <row r="106" spans="1:52" s="57" customFormat="1" ht="11.25" x14ac:dyDescent="0.2">
      <c r="A106" s="4" t="s">
        <v>309</v>
      </c>
      <c r="B106" s="74">
        <v>44743.488715277781</v>
      </c>
      <c r="C106" s="79">
        <v>2022</v>
      </c>
      <c r="D106" s="79">
        <v>7</v>
      </c>
      <c r="E106" s="79">
        <v>1</v>
      </c>
      <c r="F106" s="79">
        <v>11</v>
      </c>
      <c r="G106" s="79">
        <v>43</v>
      </c>
      <c r="H106" s="77">
        <v>45</v>
      </c>
      <c r="I106" s="77">
        <v>1.5</v>
      </c>
      <c r="J106" s="86">
        <v>62.02</v>
      </c>
      <c r="K106" s="77">
        <v>2.8</v>
      </c>
      <c r="L106" s="86">
        <v>0.03</v>
      </c>
      <c r="M106" s="86">
        <v>145.74</v>
      </c>
      <c r="N106" s="77">
        <v>7.8</v>
      </c>
      <c r="O106" s="86">
        <v>0.15</v>
      </c>
      <c r="P106" s="79">
        <v>10</v>
      </c>
      <c r="Q106" s="83">
        <v>8</v>
      </c>
      <c r="R106" s="59">
        <v>7.4</v>
      </c>
      <c r="S106" s="18">
        <f t="shared" si="2"/>
        <v>1.8888888888888891</v>
      </c>
      <c r="T106" s="124">
        <v>1.9</v>
      </c>
      <c r="U106" s="82">
        <v>4</v>
      </c>
      <c r="V106" s="20" t="s">
        <v>14</v>
      </c>
      <c r="W106" s="20" t="s">
        <v>43</v>
      </c>
      <c r="X106" s="3" t="s">
        <v>34</v>
      </c>
      <c r="Y106" s="60"/>
      <c r="Z106" s="60"/>
      <c r="AA106" s="82">
        <v>2</v>
      </c>
      <c r="AB106" s="68"/>
      <c r="AC106" s="5">
        <f t="shared" si="3"/>
        <v>446683592150964.06</v>
      </c>
      <c r="AE106" s="122">
        <v>2022</v>
      </c>
      <c r="AF106" s="110">
        <v>7</v>
      </c>
      <c r="AG106" s="110">
        <v>1</v>
      </c>
      <c r="AH106" s="110">
        <v>11</v>
      </c>
      <c r="AI106" s="116">
        <v>43</v>
      </c>
      <c r="AJ106" s="121">
        <v>46.2</v>
      </c>
      <c r="AK106" s="121">
        <v>0.3</v>
      </c>
      <c r="AL106" s="117">
        <v>62.13</v>
      </c>
      <c r="AM106" s="117"/>
      <c r="AN106" s="117"/>
      <c r="AO106" s="117">
        <v>146.02000000000001</v>
      </c>
      <c r="AP106" s="117"/>
      <c r="AQ106" s="117"/>
      <c r="AR106" s="116">
        <v>3</v>
      </c>
      <c r="AS106" s="118"/>
      <c r="AT106" s="121">
        <v>7.8</v>
      </c>
      <c r="AU106" s="121"/>
      <c r="AV106" s="119">
        <v>2.2999999999999998</v>
      </c>
      <c r="AW106" s="18">
        <v>2.1111111111111112</v>
      </c>
      <c r="AX106" s="120">
        <v>3</v>
      </c>
      <c r="AY106" s="142" t="s">
        <v>43</v>
      </c>
      <c r="AZ106" s="3" t="s">
        <v>34</v>
      </c>
    </row>
    <row r="107" spans="1:52" s="57" customFormat="1" ht="11.25" x14ac:dyDescent="0.2">
      <c r="A107" s="4" t="s">
        <v>310</v>
      </c>
      <c r="B107" s="74">
        <v>44743.737615740742</v>
      </c>
      <c r="C107" s="79">
        <v>2022</v>
      </c>
      <c r="D107" s="79">
        <v>7</v>
      </c>
      <c r="E107" s="79">
        <v>1</v>
      </c>
      <c r="F107" s="79">
        <v>17</v>
      </c>
      <c r="G107" s="79">
        <v>42</v>
      </c>
      <c r="H107" s="77">
        <v>10.9</v>
      </c>
      <c r="I107" s="77">
        <v>1.3</v>
      </c>
      <c r="J107" s="86">
        <v>60.37</v>
      </c>
      <c r="K107" s="77">
        <v>4</v>
      </c>
      <c r="L107" s="86">
        <v>0.04</v>
      </c>
      <c r="M107" s="86">
        <v>153.38999999999999</v>
      </c>
      <c r="N107" s="77">
        <v>7.4</v>
      </c>
      <c r="O107" s="86">
        <v>0.13</v>
      </c>
      <c r="P107" s="79">
        <v>0</v>
      </c>
      <c r="Q107" s="83" t="s">
        <v>42</v>
      </c>
      <c r="R107" s="59">
        <v>7</v>
      </c>
      <c r="S107" s="18">
        <f t="shared" si="2"/>
        <v>1.6666666666666665</v>
      </c>
      <c r="T107" s="124">
        <v>1.7</v>
      </c>
      <c r="U107" s="82">
        <v>4</v>
      </c>
      <c r="V107" s="84" t="s">
        <v>14</v>
      </c>
      <c r="W107" s="82"/>
      <c r="X107" s="3" t="s">
        <v>34</v>
      </c>
      <c r="Y107" s="60"/>
      <c r="Z107" s="60"/>
      <c r="AA107" s="82">
        <v>2</v>
      </c>
      <c r="AB107" s="69"/>
      <c r="AC107" s="5">
        <f t="shared" si="3"/>
        <v>223872113856835.09</v>
      </c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</row>
    <row r="108" spans="1:52" s="57" customFormat="1" ht="11.25" x14ac:dyDescent="0.2">
      <c r="A108" s="4" t="s">
        <v>315</v>
      </c>
      <c r="B108" s="74">
        <v>44746.280381944445</v>
      </c>
      <c r="C108" s="79">
        <v>2022</v>
      </c>
      <c r="D108" s="79">
        <v>7</v>
      </c>
      <c r="E108" s="79">
        <v>4</v>
      </c>
      <c r="F108" s="79">
        <v>6</v>
      </c>
      <c r="G108" s="79">
        <v>43</v>
      </c>
      <c r="H108" s="77">
        <v>45.1</v>
      </c>
      <c r="I108" s="77">
        <v>1.3</v>
      </c>
      <c r="J108" s="86">
        <v>59.77</v>
      </c>
      <c r="K108" s="77">
        <v>5.0999999999999996</v>
      </c>
      <c r="L108" s="86">
        <v>0.05</v>
      </c>
      <c r="M108" s="86">
        <v>146.81</v>
      </c>
      <c r="N108" s="77">
        <v>5.6</v>
      </c>
      <c r="O108" s="86">
        <v>0.1</v>
      </c>
      <c r="P108" s="79">
        <v>10</v>
      </c>
      <c r="Q108" s="83">
        <v>10</v>
      </c>
      <c r="R108" s="59">
        <v>8.3000000000000007</v>
      </c>
      <c r="S108" s="18">
        <f t="shared" si="2"/>
        <v>2.3888888888888893</v>
      </c>
      <c r="T108" s="124">
        <v>2.4</v>
      </c>
      <c r="U108" s="82">
        <v>6</v>
      </c>
      <c r="V108" s="84" t="s">
        <v>14</v>
      </c>
      <c r="W108" s="82"/>
      <c r="X108" s="3" t="s">
        <v>34</v>
      </c>
      <c r="Y108" s="60"/>
      <c r="Z108" s="60"/>
      <c r="AA108" s="82">
        <v>2</v>
      </c>
      <c r="AB108" s="69"/>
      <c r="AC108" s="5">
        <f t="shared" si="3"/>
        <v>2511886431509585.5</v>
      </c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</row>
    <row r="109" spans="1:52" s="57" customFormat="1" ht="11.25" x14ac:dyDescent="0.2">
      <c r="A109" s="4" t="s">
        <v>317</v>
      </c>
      <c r="B109" s="74">
        <v>44746.980682870373</v>
      </c>
      <c r="C109" s="79">
        <v>2022</v>
      </c>
      <c r="D109" s="79">
        <v>7</v>
      </c>
      <c r="E109" s="79">
        <v>4</v>
      </c>
      <c r="F109" s="79">
        <v>23</v>
      </c>
      <c r="G109" s="79">
        <v>32</v>
      </c>
      <c r="H109" s="77">
        <v>11.5</v>
      </c>
      <c r="I109" s="77">
        <v>0.7</v>
      </c>
      <c r="J109" s="86">
        <v>63.16</v>
      </c>
      <c r="K109" s="77">
        <v>5.0999999999999996</v>
      </c>
      <c r="L109" s="86">
        <v>0.05</v>
      </c>
      <c r="M109" s="86">
        <v>150.88999999999999</v>
      </c>
      <c r="N109" s="77">
        <v>2.5</v>
      </c>
      <c r="O109" s="86">
        <v>0.05</v>
      </c>
      <c r="P109" s="79">
        <v>33</v>
      </c>
      <c r="Q109" s="83" t="s">
        <v>42</v>
      </c>
      <c r="R109" s="59">
        <v>8.8000000000000007</v>
      </c>
      <c r="S109" s="18">
        <f t="shared" si="2"/>
        <v>2.666666666666667</v>
      </c>
      <c r="T109" s="124">
        <v>2.7</v>
      </c>
      <c r="U109" s="82">
        <v>6</v>
      </c>
      <c r="V109" s="84" t="s">
        <v>14</v>
      </c>
      <c r="W109" s="82"/>
      <c r="X109" s="3" t="s">
        <v>34</v>
      </c>
      <c r="Y109" s="60"/>
      <c r="Z109" s="60"/>
      <c r="AA109" s="82">
        <v>2</v>
      </c>
      <c r="AB109" s="69"/>
      <c r="AC109" s="5">
        <f t="shared" si="3"/>
        <v>7079457843841414</v>
      </c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</row>
    <row r="110" spans="1:52" s="57" customFormat="1" ht="11.25" x14ac:dyDescent="0.2">
      <c r="A110" s="4" t="s">
        <v>318</v>
      </c>
      <c r="B110" s="74">
        <v>44747.991851851853</v>
      </c>
      <c r="C110" s="79">
        <v>2022</v>
      </c>
      <c r="D110" s="79">
        <v>7</v>
      </c>
      <c r="E110" s="79">
        <v>5</v>
      </c>
      <c r="F110" s="79">
        <v>23</v>
      </c>
      <c r="G110" s="79">
        <v>48</v>
      </c>
      <c r="H110" s="77">
        <v>16.899999999999999</v>
      </c>
      <c r="I110" s="77">
        <v>2.2000000000000002</v>
      </c>
      <c r="J110" s="86">
        <v>63.85</v>
      </c>
      <c r="K110" s="77">
        <v>7.3</v>
      </c>
      <c r="L110" s="86">
        <v>7.0000000000000007E-2</v>
      </c>
      <c r="M110" s="86">
        <v>147.5</v>
      </c>
      <c r="N110" s="77">
        <v>8.6</v>
      </c>
      <c r="O110" s="86">
        <v>0.18</v>
      </c>
      <c r="P110" s="79">
        <v>0</v>
      </c>
      <c r="Q110" s="83" t="s">
        <v>42</v>
      </c>
      <c r="R110" s="59">
        <v>7.9</v>
      </c>
      <c r="S110" s="18">
        <f t="shared" si="2"/>
        <v>2.166666666666667</v>
      </c>
      <c r="T110" s="124">
        <v>2.2000000000000002</v>
      </c>
      <c r="U110" s="82">
        <v>5</v>
      </c>
      <c r="V110" s="20" t="s">
        <v>14</v>
      </c>
      <c r="W110" s="20" t="s">
        <v>43</v>
      </c>
      <c r="X110" s="3" t="s">
        <v>34</v>
      </c>
      <c r="Y110" s="60"/>
      <c r="Z110" s="60"/>
      <c r="AA110" s="82">
        <v>2</v>
      </c>
      <c r="AB110" s="68"/>
      <c r="AC110" s="5">
        <f t="shared" si="3"/>
        <v>1258925411794173.5</v>
      </c>
      <c r="AE110" s="110">
        <v>2022</v>
      </c>
      <c r="AF110" s="110">
        <v>7</v>
      </c>
      <c r="AG110" s="110">
        <v>5</v>
      </c>
      <c r="AH110" s="110">
        <v>23</v>
      </c>
      <c r="AI110" s="110">
        <v>48</v>
      </c>
      <c r="AJ110" s="111">
        <v>27.7</v>
      </c>
      <c r="AK110" s="111">
        <v>0.6</v>
      </c>
      <c r="AL110" s="112">
        <v>63.73</v>
      </c>
      <c r="AM110" s="112"/>
      <c r="AN110" s="112"/>
      <c r="AO110" s="112">
        <v>147.44999999999999</v>
      </c>
      <c r="AP110" s="112"/>
      <c r="AQ110" s="112"/>
      <c r="AR110" s="110">
        <v>10</v>
      </c>
      <c r="AS110" s="113"/>
      <c r="AT110" s="111">
        <v>8</v>
      </c>
      <c r="AU110" s="111"/>
      <c r="AV110" s="114">
        <v>2.2999999999999998</v>
      </c>
      <c r="AW110" s="18">
        <v>2.2222222222222223</v>
      </c>
      <c r="AX110" s="115">
        <v>3</v>
      </c>
      <c r="AY110" s="141" t="s">
        <v>43</v>
      </c>
      <c r="AZ110" s="3" t="s">
        <v>34</v>
      </c>
    </row>
    <row r="111" spans="1:52" s="57" customFormat="1" ht="11.25" x14ac:dyDescent="0.2">
      <c r="A111" s="4" t="s">
        <v>319</v>
      </c>
      <c r="B111" s="74">
        <v>44748.686655092592</v>
      </c>
      <c r="C111" s="79">
        <v>2022</v>
      </c>
      <c r="D111" s="79">
        <v>7</v>
      </c>
      <c r="E111" s="79">
        <v>6</v>
      </c>
      <c r="F111" s="79">
        <v>16</v>
      </c>
      <c r="G111" s="79">
        <v>28</v>
      </c>
      <c r="H111" s="77">
        <v>47.3</v>
      </c>
      <c r="I111" s="77">
        <v>0.7</v>
      </c>
      <c r="J111" s="86">
        <v>60.16</v>
      </c>
      <c r="K111" s="77">
        <v>3.3</v>
      </c>
      <c r="L111" s="86">
        <v>0.03</v>
      </c>
      <c r="M111" s="86">
        <v>152.26</v>
      </c>
      <c r="N111" s="77">
        <v>5</v>
      </c>
      <c r="O111" s="86">
        <v>0.09</v>
      </c>
      <c r="P111" s="79">
        <v>0</v>
      </c>
      <c r="Q111" s="83" t="s">
        <v>42</v>
      </c>
      <c r="R111" s="59">
        <v>7</v>
      </c>
      <c r="S111" s="18">
        <f t="shared" si="2"/>
        <v>1.6666666666666665</v>
      </c>
      <c r="T111" s="124">
        <v>1.7</v>
      </c>
      <c r="U111" s="82">
        <v>2</v>
      </c>
      <c r="V111" s="84" t="s">
        <v>14</v>
      </c>
      <c r="W111" s="82"/>
      <c r="X111" s="3" t="s">
        <v>34</v>
      </c>
      <c r="Y111" s="60"/>
      <c r="Z111" s="60"/>
      <c r="AA111" s="82">
        <v>2</v>
      </c>
      <c r="AB111" s="68"/>
      <c r="AC111" s="5">
        <f t="shared" si="3"/>
        <v>223872113856835.09</v>
      </c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</row>
    <row r="112" spans="1:52" s="57" customFormat="1" ht="11.25" x14ac:dyDescent="0.2">
      <c r="A112" s="4" t="s">
        <v>320</v>
      </c>
      <c r="B112" s="74">
        <v>44749.680659722224</v>
      </c>
      <c r="C112" s="79">
        <v>2022</v>
      </c>
      <c r="D112" s="79">
        <v>7</v>
      </c>
      <c r="E112" s="79">
        <v>7</v>
      </c>
      <c r="F112" s="79">
        <v>16</v>
      </c>
      <c r="G112" s="79">
        <v>20</v>
      </c>
      <c r="H112" s="77">
        <v>9.9</v>
      </c>
      <c r="I112" s="77">
        <v>2.1</v>
      </c>
      <c r="J112" s="86">
        <v>61.23</v>
      </c>
      <c r="K112" s="77">
        <v>5.8</v>
      </c>
      <c r="L112" s="86">
        <v>0.05</v>
      </c>
      <c r="M112" s="86">
        <v>144.19</v>
      </c>
      <c r="N112" s="77">
        <v>9.6999999999999993</v>
      </c>
      <c r="O112" s="86">
        <v>0.18</v>
      </c>
      <c r="P112" s="79">
        <v>0</v>
      </c>
      <c r="Q112" s="83" t="s">
        <v>42</v>
      </c>
      <c r="R112" s="59">
        <v>7.9</v>
      </c>
      <c r="S112" s="18">
        <f t="shared" si="2"/>
        <v>2.166666666666667</v>
      </c>
      <c r="T112" s="124">
        <v>2.2000000000000002</v>
      </c>
      <c r="U112" s="82">
        <v>4</v>
      </c>
      <c r="V112" s="20" t="s">
        <v>14</v>
      </c>
      <c r="W112" s="20" t="s">
        <v>43</v>
      </c>
      <c r="X112" s="3" t="s">
        <v>34</v>
      </c>
      <c r="Y112" s="60"/>
      <c r="Z112" s="60"/>
      <c r="AA112" s="82">
        <v>2</v>
      </c>
      <c r="AB112" s="68"/>
      <c r="AC112" s="5">
        <f t="shared" si="3"/>
        <v>1258925411794173.5</v>
      </c>
      <c r="AE112" s="110">
        <v>2022</v>
      </c>
      <c r="AF112" s="110">
        <v>7</v>
      </c>
      <c r="AG112" s="110">
        <v>7</v>
      </c>
      <c r="AH112" s="110">
        <v>16</v>
      </c>
      <c r="AI112" s="110">
        <v>20</v>
      </c>
      <c r="AJ112" s="111">
        <v>7.6</v>
      </c>
      <c r="AK112" s="111">
        <v>0.8</v>
      </c>
      <c r="AL112" s="112">
        <v>61.08</v>
      </c>
      <c r="AM112" s="112"/>
      <c r="AN112" s="112"/>
      <c r="AO112" s="112">
        <v>143.93</v>
      </c>
      <c r="AP112" s="112"/>
      <c r="AQ112" s="112"/>
      <c r="AR112" s="110">
        <v>5</v>
      </c>
      <c r="AS112" s="113"/>
      <c r="AT112" s="111">
        <v>8.3000000000000007</v>
      </c>
      <c r="AU112" s="111"/>
      <c r="AV112" s="114">
        <v>2.8</v>
      </c>
      <c r="AW112" s="18">
        <v>2.3888888888888893</v>
      </c>
      <c r="AX112" s="115">
        <v>8</v>
      </c>
      <c r="AY112" s="141" t="s">
        <v>43</v>
      </c>
      <c r="AZ112" s="3" t="s">
        <v>34</v>
      </c>
    </row>
    <row r="113" spans="1:52" s="57" customFormat="1" ht="11.25" x14ac:dyDescent="0.2">
      <c r="A113" s="4" t="s">
        <v>321</v>
      </c>
      <c r="B113" s="74">
        <v>44753.363240740742</v>
      </c>
      <c r="C113" s="79">
        <v>2022</v>
      </c>
      <c r="D113" s="79">
        <v>7</v>
      </c>
      <c r="E113" s="79">
        <v>11</v>
      </c>
      <c r="F113" s="79">
        <v>8</v>
      </c>
      <c r="G113" s="79">
        <v>43</v>
      </c>
      <c r="H113" s="77">
        <v>4.7</v>
      </c>
      <c r="I113" s="77">
        <v>1</v>
      </c>
      <c r="J113" s="86">
        <v>59.14</v>
      </c>
      <c r="K113" s="77">
        <v>5.2</v>
      </c>
      <c r="L113" s="86">
        <v>0.05</v>
      </c>
      <c r="M113" s="86">
        <v>155.02000000000001</v>
      </c>
      <c r="N113" s="77">
        <v>3.1</v>
      </c>
      <c r="O113" s="86">
        <v>0.05</v>
      </c>
      <c r="P113" s="79">
        <v>0</v>
      </c>
      <c r="Q113" s="83" t="s">
        <v>42</v>
      </c>
      <c r="R113" s="59">
        <v>9.1</v>
      </c>
      <c r="S113" s="18">
        <f t="shared" si="2"/>
        <v>2.833333333333333</v>
      </c>
      <c r="T113" s="124">
        <v>2.8</v>
      </c>
      <c r="U113" s="82">
        <v>6</v>
      </c>
      <c r="V113" s="84" t="s">
        <v>14</v>
      </c>
      <c r="W113" s="82"/>
      <c r="X113" s="3" t="s">
        <v>34</v>
      </c>
      <c r="Y113" s="60"/>
      <c r="Z113" s="60"/>
      <c r="AA113" s="82">
        <v>1</v>
      </c>
      <c r="AB113" s="69"/>
      <c r="AC113" s="5">
        <f t="shared" si="3"/>
        <v>1E+16</v>
      </c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</row>
    <row r="114" spans="1:52" s="57" customFormat="1" ht="11.25" x14ac:dyDescent="0.2">
      <c r="A114" s="4" t="s">
        <v>323</v>
      </c>
      <c r="B114" s="74">
        <v>44755.575104166666</v>
      </c>
      <c r="C114" s="79">
        <v>2022</v>
      </c>
      <c r="D114" s="79">
        <v>7</v>
      </c>
      <c r="E114" s="79">
        <v>13</v>
      </c>
      <c r="F114" s="79">
        <v>13</v>
      </c>
      <c r="G114" s="79">
        <v>48</v>
      </c>
      <c r="H114" s="77">
        <v>9.5</v>
      </c>
      <c r="I114" s="77">
        <v>1.1000000000000001</v>
      </c>
      <c r="J114" s="86">
        <v>62.18</v>
      </c>
      <c r="K114" s="77">
        <v>3.1</v>
      </c>
      <c r="L114" s="86">
        <v>0.03</v>
      </c>
      <c r="M114" s="86">
        <v>146.06</v>
      </c>
      <c r="N114" s="77">
        <v>6.3</v>
      </c>
      <c r="O114" s="86">
        <v>0.12</v>
      </c>
      <c r="P114" s="79">
        <v>26</v>
      </c>
      <c r="Q114" s="83">
        <v>9</v>
      </c>
      <c r="R114" s="59">
        <v>8</v>
      </c>
      <c r="S114" s="18">
        <f t="shared" si="2"/>
        <v>2.2222222222222223</v>
      </c>
      <c r="T114" s="124">
        <v>2.2000000000000002</v>
      </c>
      <c r="U114" s="82">
        <v>4</v>
      </c>
      <c r="V114" s="84" t="s">
        <v>14</v>
      </c>
      <c r="W114" s="82"/>
      <c r="X114" s="3" t="s">
        <v>34</v>
      </c>
      <c r="Y114" s="60"/>
      <c r="Z114" s="60"/>
      <c r="AA114" s="82">
        <v>2</v>
      </c>
      <c r="AB114" s="69"/>
      <c r="AC114" s="5">
        <f t="shared" si="3"/>
        <v>1258925411794173.5</v>
      </c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</row>
    <row r="115" spans="1:52" s="57" customFormat="1" ht="11.25" x14ac:dyDescent="0.2">
      <c r="A115" s="4" t="s">
        <v>324</v>
      </c>
      <c r="B115" s="74">
        <v>44755.616851851853</v>
      </c>
      <c r="C115" s="79">
        <v>2022</v>
      </c>
      <c r="D115" s="79">
        <v>7</v>
      </c>
      <c r="E115" s="79">
        <v>13</v>
      </c>
      <c r="F115" s="79">
        <v>14</v>
      </c>
      <c r="G115" s="79">
        <v>48</v>
      </c>
      <c r="H115" s="77">
        <v>16.600000000000001</v>
      </c>
      <c r="I115" s="77">
        <v>0.5</v>
      </c>
      <c r="J115" s="86">
        <v>62.85</v>
      </c>
      <c r="K115" s="77">
        <v>3.3</v>
      </c>
      <c r="L115" s="86">
        <v>0.03</v>
      </c>
      <c r="M115" s="86">
        <v>156.79</v>
      </c>
      <c r="N115" s="77">
        <v>2.6</v>
      </c>
      <c r="O115" s="86">
        <v>0.05</v>
      </c>
      <c r="P115" s="79">
        <v>5</v>
      </c>
      <c r="Q115" s="83">
        <v>5</v>
      </c>
      <c r="R115" s="59">
        <v>10.4</v>
      </c>
      <c r="S115" s="18">
        <f t="shared" si="2"/>
        <v>3.5555555555555558</v>
      </c>
      <c r="T115" s="124">
        <v>3.6</v>
      </c>
      <c r="U115" s="82">
        <v>9</v>
      </c>
      <c r="V115" s="84" t="s">
        <v>14</v>
      </c>
      <c r="W115" s="82"/>
      <c r="X115" s="3" t="s">
        <v>34</v>
      </c>
      <c r="Y115" s="60"/>
      <c r="Z115" s="60"/>
      <c r="AA115" s="82">
        <v>2</v>
      </c>
      <c r="AB115" s="69"/>
      <c r="AC115" s="5">
        <f t="shared" si="3"/>
        <v>1.5848931924611347E+17</v>
      </c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</row>
    <row r="116" spans="1:52" s="57" customFormat="1" ht="11.25" x14ac:dyDescent="0.2">
      <c r="A116" s="4" t="s">
        <v>325</v>
      </c>
      <c r="B116" s="74">
        <v>44755.706689814811</v>
      </c>
      <c r="C116" s="79">
        <v>2022</v>
      </c>
      <c r="D116" s="79">
        <v>7</v>
      </c>
      <c r="E116" s="79">
        <v>13</v>
      </c>
      <c r="F116" s="79">
        <v>16</v>
      </c>
      <c r="G116" s="79">
        <v>57</v>
      </c>
      <c r="H116" s="77">
        <v>38.299999999999997</v>
      </c>
      <c r="I116" s="77">
        <v>1.3</v>
      </c>
      <c r="J116" s="86">
        <v>63.82</v>
      </c>
      <c r="K116" s="77">
        <v>7.1</v>
      </c>
      <c r="L116" s="86">
        <v>0.06</v>
      </c>
      <c r="M116" s="86">
        <v>154.94</v>
      </c>
      <c r="N116" s="77">
        <v>2.8</v>
      </c>
      <c r="O116" s="86">
        <v>0.06</v>
      </c>
      <c r="P116" s="79">
        <v>33</v>
      </c>
      <c r="Q116" s="83" t="s">
        <v>42</v>
      </c>
      <c r="R116" s="59">
        <v>7.3</v>
      </c>
      <c r="S116" s="18">
        <f t="shared" si="2"/>
        <v>1.8333333333333333</v>
      </c>
      <c r="T116" s="124">
        <v>1.8</v>
      </c>
      <c r="U116" s="82">
        <v>3</v>
      </c>
      <c r="V116" s="84" t="s">
        <v>14</v>
      </c>
      <c r="W116" s="82"/>
      <c r="X116" s="3" t="s">
        <v>34</v>
      </c>
      <c r="Y116" s="60"/>
      <c r="Z116" s="60"/>
      <c r="AA116" s="82">
        <v>2</v>
      </c>
      <c r="AB116" s="69"/>
      <c r="AC116" s="5">
        <f t="shared" si="3"/>
        <v>316227766016839.06</v>
      </c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</row>
    <row r="117" spans="1:52" s="57" customFormat="1" ht="11.25" x14ac:dyDescent="0.2">
      <c r="A117" s="4" t="s">
        <v>326</v>
      </c>
      <c r="B117" s="74">
        <v>44758.587442129632</v>
      </c>
      <c r="C117" s="79">
        <v>2022</v>
      </c>
      <c r="D117" s="79">
        <v>7</v>
      </c>
      <c r="E117" s="79">
        <v>16</v>
      </c>
      <c r="F117" s="79">
        <v>14</v>
      </c>
      <c r="G117" s="79">
        <v>5</v>
      </c>
      <c r="H117" s="77">
        <v>55.7</v>
      </c>
      <c r="I117" s="77">
        <v>1.3</v>
      </c>
      <c r="J117" s="86">
        <v>62.94</v>
      </c>
      <c r="K117" s="77">
        <v>6.4</v>
      </c>
      <c r="L117" s="86">
        <v>0.06</v>
      </c>
      <c r="M117" s="86">
        <v>145.22</v>
      </c>
      <c r="N117" s="77">
        <v>5.3</v>
      </c>
      <c r="O117" s="86">
        <v>0.1</v>
      </c>
      <c r="P117" s="79">
        <v>0</v>
      </c>
      <c r="Q117" s="83" t="s">
        <v>42</v>
      </c>
      <c r="R117" s="59">
        <v>7.2</v>
      </c>
      <c r="S117" s="18">
        <f t="shared" si="2"/>
        <v>1.7777777777777779</v>
      </c>
      <c r="T117" s="124">
        <v>1.8</v>
      </c>
      <c r="U117" s="82">
        <v>2</v>
      </c>
      <c r="V117" s="84" t="s">
        <v>14</v>
      </c>
      <c r="W117" s="82"/>
      <c r="X117" s="3" t="s">
        <v>34</v>
      </c>
      <c r="Y117" s="60"/>
      <c r="Z117" s="60"/>
      <c r="AA117" s="82">
        <v>2</v>
      </c>
      <c r="AB117" s="69"/>
      <c r="AC117" s="5">
        <f t="shared" si="3"/>
        <v>316227766016839.06</v>
      </c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</row>
    <row r="118" spans="1:52" s="57" customFormat="1" ht="11.25" x14ac:dyDescent="0.2">
      <c r="A118" s="4" t="s">
        <v>329</v>
      </c>
      <c r="B118" s="74">
        <v>44760.630682870367</v>
      </c>
      <c r="C118" s="79">
        <v>2022</v>
      </c>
      <c r="D118" s="79">
        <v>7</v>
      </c>
      <c r="E118" s="79">
        <v>18</v>
      </c>
      <c r="F118" s="79">
        <v>15</v>
      </c>
      <c r="G118" s="79">
        <v>8</v>
      </c>
      <c r="H118" s="77">
        <v>11</v>
      </c>
      <c r="I118" s="77">
        <v>1.4</v>
      </c>
      <c r="J118" s="86">
        <v>59.66</v>
      </c>
      <c r="K118" s="77">
        <v>4.5</v>
      </c>
      <c r="L118" s="86">
        <v>0.04</v>
      </c>
      <c r="M118" s="86">
        <v>145.56</v>
      </c>
      <c r="N118" s="77">
        <v>6.9</v>
      </c>
      <c r="O118" s="86">
        <v>0.12</v>
      </c>
      <c r="P118" s="79">
        <v>18</v>
      </c>
      <c r="Q118" s="83">
        <v>10</v>
      </c>
      <c r="R118" s="59">
        <v>8</v>
      </c>
      <c r="S118" s="18">
        <f t="shared" si="2"/>
        <v>2.2222222222222223</v>
      </c>
      <c r="T118" s="124">
        <v>2.2000000000000002</v>
      </c>
      <c r="U118" s="82">
        <v>4</v>
      </c>
      <c r="V118" s="84" t="s">
        <v>14</v>
      </c>
      <c r="W118" s="82"/>
      <c r="X118" s="3" t="s">
        <v>34</v>
      </c>
      <c r="Y118" s="60"/>
      <c r="Z118" s="60"/>
      <c r="AA118" s="82">
        <v>2</v>
      </c>
      <c r="AB118" s="69"/>
      <c r="AC118" s="5">
        <f t="shared" si="3"/>
        <v>1258925411794173.5</v>
      </c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</row>
    <row r="119" spans="1:52" s="57" customFormat="1" ht="11.25" x14ac:dyDescent="0.2">
      <c r="A119" s="4" t="s">
        <v>330</v>
      </c>
      <c r="B119" s="74">
        <v>44760.664780092593</v>
      </c>
      <c r="C119" s="79">
        <v>2022</v>
      </c>
      <c r="D119" s="79">
        <v>7</v>
      </c>
      <c r="E119" s="79">
        <v>18</v>
      </c>
      <c r="F119" s="79">
        <v>15</v>
      </c>
      <c r="G119" s="79">
        <v>57</v>
      </c>
      <c r="H119" s="77">
        <v>17.8</v>
      </c>
      <c r="I119" s="77">
        <v>0.5</v>
      </c>
      <c r="J119" s="86">
        <v>63.22</v>
      </c>
      <c r="K119" s="77">
        <v>3.4</v>
      </c>
      <c r="L119" s="86">
        <v>0.03</v>
      </c>
      <c r="M119" s="86">
        <v>150.97999999999999</v>
      </c>
      <c r="N119" s="77">
        <v>1.6</v>
      </c>
      <c r="O119" s="86">
        <v>0.03</v>
      </c>
      <c r="P119" s="79">
        <v>31</v>
      </c>
      <c r="Q119" s="83">
        <v>5</v>
      </c>
      <c r="R119" s="59">
        <v>7.8</v>
      </c>
      <c r="S119" s="18">
        <f t="shared" si="2"/>
        <v>2.1111111111111112</v>
      </c>
      <c r="T119" s="124">
        <v>2.1</v>
      </c>
      <c r="U119" s="82">
        <v>5</v>
      </c>
      <c r="V119" s="84" t="s">
        <v>14</v>
      </c>
      <c r="W119" s="82"/>
      <c r="X119" s="3" t="s">
        <v>34</v>
      </c>
      <c r="Y119" s="60"/>
      <c r="Z119" s="60"/>
      <c r="AA119" s="82">
        <v>2</v>
      </c>
      <c r="AB119" s="69"/>
      <c r="AC119" s="5">
        <f t="shared" si="3"/>
        <v>891250938133751.25</v>
      </c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</row>
    <row r="120" spans="1:52" s="57" customFormat="1" ht="11.25" x14ac:dyDescent="0.2">
      <c r="A120" s="4" t="s">
        <v>333</v>
      </c>
      <c r="B120" s="74">
        <v>44765.296365740738</v>
      </c>
      <c r="C120" s="79">
        <v>2022</v>
      </c>
      <c r="D120" s="79">
        <v>7</v>
      </c>
      <c r="E120" s="79">
        <v>23</v>
      </c>
      <c r="F120" s="79">
        <v>7</v>
      </c>
      <c r="G120" s="79">
        <v>6</v>
      </c>
      <c r="H120" s="77">
        <v>46.6</v>
      </c>
      <c r="I120" s="77">
        <v>1.3</v>
      </c>
      <c r="J120" s="86">
        <v>63.86</v>
      </c>
      <c r="K120" s="77">
        <v>5.0999999999999996</v>
      </c>
      <c r="L120" s="86">
        <v>0.05</v>
      </c>
      <c r="M120" s="86">
        <v>147.55000000000001</v>
      </c>
      <c r="N120" s="77">
        <v>4.9000000000000004</v>
      </c>
      <c r="O120" s="86">
        <v>0.1</v>
      </c>
      <c r="P120" s="79">
        <v>0</v>
      </c>
      <c r="Q120" s="83" t="s">
        <v>42</v>
      </c>
      <c r="R120" s="59">
        <v>7</v>
      </c>
      <c r="S120" s="18">
        <f t="shared" si="2"/>
        <v>1.6666666666666665</v>
      </c>
      <c r="T120" s="124">
        <v>1.7</v>
      </c>
      <c r="U120" s="82">
        <v>3</v>
      </c>
      <c r="V120" s="84" t="s">
        <v>14</v>
      </c>
      <c r="W120" s="82"/>
      <c r="X120" s="3" t="s">
        <v>34</v>
      </c>
      <c r="Y120" s="60"/>
      <c r="Z120" s="60"/>
      <c r="AA120" s="82">
        <v>2</v>
      </c>
      <c r="AB120" s="69"/>
      <c r="AC120" s="5">
        <f t="shared" si="3"/>
        <v>223872113856835.09</v>
      </c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</row>
    <row r="121" spans="1:52" s="57" customFormat="1" ht="11.25" x14ac:dyDescent="0.2">
      <c r="A121" s="4" t="s">
        <v>336</v>
      </c>
      <c r="B121" s="74">
        <v>44766.965868055559</v>
      </c>
      <c r="C121" s="79">
        <v>2022</v>
      </c>
      <c r="D121" s="79">
        <v>7</v>
      </c>
      <c r="E121" s="79">
        <v>24</v>
      </c>
      <c r="F121" s="79">
        <v>23</v>
      </c>
      <c r="G121" s="79">
        <v>10</v>
      </c>
      <c r="H121" s="77">
        <v>51.9</v>
      </c>
      <c r="I121" s="77">
        <v>0.1</v>
      </c>
      <c r="J121" s="86">
        <v>62.69</v>
      </c>
      <c r="K121" s="77">
        <v>0.7</v>
      </c>
      <c r="L121" s="86">
        <v>0.01</v>
      </c>
      <c r="M121" s="86">
        <v>152.01</v>
      </c>
      <c r="N121" s="77">
        <v>0.8</v>
      </c>
      <c r="O121" s="86">
        <v>0.02</v>
      </c>
      <c r="P121" s="79">
        <v>5</v>
      </c>
      <c r="Q121" s="83" t="s">
        <v>42</v>
      </c>
      <c r="R121" s="59">
        <v>7</v>
      </c>
      <c r="S121" s="18">
        <f t="shared" si="2"/>
        <v>1.6666666666666665</v>
      </c>
      <c r="T121" s="124">
        <v>1.7</v>
      </c>
      <c r="U121" s="82">
        <v>3</v>
      </c>
      <c r="V121" s="84" t="s">
        <v>14</v>
      </c>
      <c r="W121" s="82"/>
      <c r="X121" s="3" t="s">
        <v>34</v>
      </c>
      <c r="Y121" s="60"/>
      <c r="Z121" s="60"/>
      <c r="AA121" s="82">
        <v>2</v>
      </c>
      <c r="AB121" s="69"/>
      <c r="AC121" s="5">
        <f t="shared" si="3"/>
        <v>223872113856835.09</v>
      </c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</row>
    <row r="122" spans="1:52" s="57" customFormat="1" ht="11.25" x14ac:dyDescent="0.2">
      <c r="A122" s="4" t="s">
        <v>338</v>
      </c>
      <c r="B122" s="74">
        <v>44767.387939814813</v>
      </c>
      <c r="C122" s="79">
        <v>2022</v>
      </c>
      <c r="D122" s="79">
        <v>7</v>
      </c>
      <c r="E122" s="79">
        <v>25</v>
      </c>
      <c r="F122" s="79">
        <v>9</v>
      </c>
      <c r="G122" s="79">
        <v>18</v>
      </c>
      <c r="H122" s="77">
        <v>38.1</v>
      </c>
      <c r="I122" s="77">
        <v>1.6</v>
      </c>
      <c r="J122" s="86">
        <v>59.86</v>
      </c>
      <c r="K122" s="77">
        <v>5.8</v>
      </c>
      <c r="L122" s="86">
        <v>0.05</v>
      </c>
      <c r="M122" s="86">
        <v>145.61000000000001</v>
      </c>
      <c r="N122" s="77">
        <v>7.8</v>
      </c>
      <c r="O122" s="86">
        <v>0.14000000000000001</v>
      </c>
      <c r="P122" s="79">
        <v>25</v>
      </c>
      <c r="Q122" s="83">
        <v>13</v>
      </c>
      <c r="R122" s="59">
        <v>8.3000000000000007</v>
      </c>
      <c r="S122" s="18">
        <f t="shared" si="2"/>
        <v>2.3888888888888893</v>
      </c>
      <c r="T122" s="124">
        <v>2.4</v>
      </c>
      <c r="U122" s="82">
        <v>6</v>
      </c>
      <c r="V122" s="84" t="s">
        <v>14</v>
      </c>
      <c r="W122" s="82"/>
      <c r="X122" s="3" t="s">
        <v>34</v>
      </c>
      <c r="Y122" s="60"/>
      <c r="Z122" s="60"/>
      <c r="AA122" s="82">
        <v>2</v>
      </c>
      <c r="AB122" s="69"/>
      <c r="AC122" s="5">
        <f t="shared" si="3"/>
        <v>2511886431509585.5</v>
      </c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</row>
    <row r="123" spans="1:52" s="57" customFormat="1" ht="11.25" x14ac:dyDescent="0.2">
      <c r="A123" s="4" t="s">
        <v>339</v>
      </c>
      <c r="B123" s="74">
        <v>44768.762418981481</v>
      </c>
      <c r="C123" s="79">
        <v>2022</v>
      </c>
      <c r="D123" s="79">
        <v>7</v>
      </c>
      <c r="E123" s="79">
        <v>26</v>
      </c>
      <c r="F123" s="79">
        <v>18</v>
      </c>
      <c r="G123" s="79">
        <v>17</v>
      </c>
      <c r="H123" s="77">
        <v>53.5</v>
      </c>
      <c r="I123" s="77">
        <v>1</v>
      </c>
      <c r="J123" s="86">
        <v>61.02</v>
      </c>
      <c r="K123" s="77">
        <v>3</v>
      </c>
      <c r="L123" s="86">
        <v>0.03</v>
      </c>
      <c r="M123" s="86">
        <v>145.88</v>
      </c>
      <c r="N123" s="77">
        <v>5.8</v>
      </c>
      <c r="O123" s="86">
        <v>0.11</v>
      </c>
      <c r="P123" s="79">
        <v>33</v>
      </c>
      <c r="Q123" s="83" t="s">
        <v>42</v>
      </c>
      <c r="R123" s="59">
        <v>8.1</v>
      </c>
      <c r="S123" s="18">
        <f t="shared" si="2"/>
        <v>2.2777777777777777</v>
      </c>
      <c r="T123" s="124">
        <v>2.2999999999999998</v>
      </c>
      <c r="U123" s="82">
        <v>6</v>
      </c>
      <c r="V123" s="84" t="s">
        <v>14</v>
      </c>
      <c r="W123" s="82"/>
      <c r="X123" s="3" t="s">
        <v>34</v>
      </c>
      <c r="Y123" s="60"/>
      <c r="Z123" s="60"/>
      <c r="AA123" s="82">
        <v>2</v>
      </c>
      <c r="AB123" s="69"/>
      <c r="AC123" s="5">
        <f t="shared" si="3"/>
        <v>1778279410038929</v>
      </c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</row>
    <row r="124" spans="1:52" s="57" customFormat="1" ht="11.25" x14ac:dyDescent="0.2">
      <c r="A124" s="4" t="s">
        <v>341</v>
      </c>
      <c r="B124" s="74">
        <v>44771.201226851852</v>
      </c>
      <c r="C124" s="79">
        <v>2022</v>
      </c>
      <c r="D124" s="79">
        <v>7</v>
      </c>
      <c r="E124" s="79">
        <v>29</v>
      </c>
      <c r="F124" s="79">
        <v>4</v>
      </c>
      <c r="G124" s="79">
        <v>49</v>
      </c>
      <c r="H124" s="77">
        <v>46</v>
      </c>
      <c r="I124" s="77">
        <v>0.5</v>
      </c>
      <c r="J124" s="86">
        <v>63.84</v>
      </c>
      <c r="K124" s="77">
        <v>3.3</v>
      </c>
      <c r="L124" s="86">
        <v>0.03</v>
      </c>
      <c r="M124" s="86">
        <v>149.66</v>
      </c>
      <c r="N124" s="77">
        <v>2.8</v>
      </c>
      <c r="O124" s="86">
        <v>0.06</v>
      </c>
      <c r="P124" s="79">
        <v>16</v>
      </c>
      <c r="Q124" s="83">
        <v>8</v>
      </c>
      <c r="R124" s="59">
        <v>8.1</v>
      </c>
      <c r="S124" s="18">
        <f t="shared" si="2"/>
        <v>2.2777777777777777</v>
      </c>
      <c r="T124" s="124">
        <v>2.2999999999999998</v>
      </c>
      <c r="U124" s="82">
        <v>2</v>
      </c>
      <c r="V124" s="84" t="s">
        <v>14</v>
      </c>
      <c r="W124" s="82"/>
      <c r="X124" s="3" t="s">
        <v>34</v>
      </c>
      <c r="Y124" s="60"/>
      <c r="Z124" s="60"/>
      <c r="AA124" s="82">
        <v>2</v>
      </c>
      <c r="AB124" s="69"/>
      <c r="AC124" s="5">
        <f t="shared" si="3"/>
        <v>1778279410038929</v>
      </c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</row>
    <row r="125" spans="1:52" s="57" customFormat="1" ht="11.25" x14ac:dyDescent="0.2">
      <c r="A125" s="4" t="s">
        <v>342</v>
      </c>
      <c r="B125" s="74">
        <v>44772.088622685187</v>
      </c>
      <c r="C125" s="79">
        <v>2022</v>
      </c>
      <c r="D125" s="79">
        <v>7</v>
      </c>
      <c r="E125" s="79">
        <v>30</v>
      </c>
      <c r="F125" s="79">
        <v>2</v>
      </c>
      <c r="G125" s="79">
        <v>7</v>
      </c>
      <c r="H125" s="77">
        <v>37</v>
      </c>
      <c r="I125" s="77">
        <v>0.3</v>
      </c>
      <c r="J125" s="86">
        <v>61.36</v>
      </c>
      <c r="K125" s="77">
        <v>1.6</v>
      </c>
      <c r="L125" s="86">
        <v>0.01</v>
      </c>
      <c r="M125" s="86">
        <v>149.11000000000001</v>
      </c>
      <c r="N125" s="77">
        <v>2.6</v>
      </c>
      <c r="O125" s="86">
        <v>0.05</v>
      </c>
      <c r="P125" s="79">
        <v>0</v>
      </c>
      <c r="Q125" s="83" t="s">
        <v>42</v>
      </c>
      <c r="R125" s="59">
        <v>7</v>
      </c>
      <c r="S125" s="18">
        <f t="shared" si="2"/>
        <v>1.6666666666666665</v>
      </c>
      <c r="T125" s="124">
        <v>1.7</v>
      </c>
      <c r="U125" s="82">
        <v>4</v>
      </c>
      <c r="V125" s="84" t="s">
        <v>14</v>
      </c>
      <c r="W125" s="82"/>
      <c r="X125" s="3" t="s">
        <v>34</v>
      </c>
      <c r="Y125" s="60"/>
      <c r="Z125" s="60"/>
      <c r="AA125" s="82">
        <v>2</v>
      </c>
      <c r="AB125" s="69"/>
      <c r="AC125" s="5">
        <f t="shared" si="3"/>
        <v>223872113856835.09</v>
      </c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</row>
    <row r="126" spans="1:52" s="57" customFormat="1" ht="11.25" x14ac:dyDescent="0.2">
      <c r="A126" s="4" t="s">
        <v>343</v>
      </c>
      <c r="B126" s="74">
        <v>44772.94803240741</v>
      </c>
      <c r="C126" s="79">
        <v>2022</v>
      </c>
      <c r="D126" s="79">
        <v>7</v>
      </c>
      <c r="E126" s="79">
        <v>30</v>
      </c>
      <c r="F126" s="79">
        <v>22</v>
      </c>
      <c r="G126" s="79">
        <v>45</v>
      </c>
      <c r="H126" s="77">
        <v>10.6</v>
      </c>
      <c r="I126" s="77">
        <v>0.2</v>
      </c>
      <c r="J126" s="86">
        <v>62.18</v>
      </c>
      <c r="K126" s="77">
        <v>1.1000000000000001</v>
      </c>
      <c r="L126" s="86">
        <v>0.01</v>
      </c>
      <c r="M126" s="86">
        <v>155.71</v>
      </c>
      <c r="N126" s="77">
        <v>0.8</v>
      </c>
      <c r="O126" s="86">
        <v>0.02</v>
      </c>
      <c r="P126" s="79">
        <v>0</v>
      </c>
      <c r="Q126" s="83" t="s">
        <v>42</v>
      </c>
      <c r="R126" s="59">
        <v>7.7</v>
      </c>
      <c r="S126" s="18">
        <f t="shared" si="2"/>
        <v>2.0555555555555558</v>
      </c>
      <c r="T126" s="124">
        <v>2.1</v>
      </c>
      <c r="U126" s="82">
        <v>5</v>
      </c>
      <c r="V126" s="84" t="s">
        <v>14</v>
      </c>
      <c r="W126" s="82"/>
      <c r="X126" s="3" t="s">
        <v>34</v>
      </c>
      <c r="Y126" s="60"/>
      <c r="Z126" s="60"/>
      <c r="AA126" s="82">
        <v>2</v>
      </c>
      <c r="AB126" s="69"/>
      <c r="AC126" s="5">
        <f t="shared" si="3"/>
        <v>891250938133751.25</v>
      </c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</row>
    <row r="127" spans="1:52" s="57" customFormat="1" ht="11.25" x14ac:dyDescent="0.2">
      <c r="A127" s="4" t="s">
        <v>346</v>
      </c>
      <c r="B127" s="74">
        <v>44776.466817129629</v>
      </c>
      <c r="C127" s="79">
        <v>2022</v>
      </c>
      <c r="D127" s="79">
        <v>8</v>
      </c>
      <c r="E127" s="79">
        <v>3</v>
      </c>
      <c r="F127" s="79">
        <v>11</v>
      </c>
      <c r="G127" s="79">
        <v>12</v>
      </c>
      <c r="H127" s="77">
        <v>13.8</v>
      </c>
      <c r="I127" s="77">
        <v>1.4</v>
      </c>
      <c r="J127" s="86">
        <v>63.8</v>
      </c>
      <c r="K127" s="77">
        <v>7.5</v>
      </c>
      <c r="L127" s="86">
        <v>7.0000000000000007E-2</v>
      </c>
      <c r="M127" s="86">
        <v>151.12</v>
      </c>
      <c r="N127" s="77">
        <v>3.9</v>
      </c>
      <c r="O127" s="86">
        <v>0.08</v>
      </c>
      <c r="P127" s="79">
        <v>0</v>
      </c>
      <c r="Q127" s="83" t="s">
        <v>42</v>
      </c>
      <c r="R127" s="59">
        <v>7.8</v>
      </c>
      <c r="S127" s="18">
        <f t="shared" si="2"/>
        <v>2.1111111111111112</v>
      </c>
      <c r="T127" s="124">
        <v>2.1</v>
      </c>
      <c r="U127" s="82">
        <v>4</v>
      </c>
      <c r="V127" s="84" t="s">
        <v>14</v>
      </c>
      <c r="W127" s="82"/>
      <c r="X127" s="3" t="s">
        <v>34</v>
      </c>
      <c r="Y127" s="60"/>
      <c r="Z127" s="60"/>
      <c r="AA127" s="82">
        <v>2</v>
      </c>
      <c r="AB127" s="69"/>
      <c r="AC127" s="5">
        <f t="shared" si="3"/>
        <v>891250938133751.25</v>
      </c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</row>
    <row r="128" spans="1:52" s="57" customFormat="1" ht="11.25" x14ac:dyDescent="0.2">
      <c r="A128" s="4" t="s">
        <v>347</v>
      </c>
      <c r="B128" s="74">
        <v>44777.649085648147</v>
      </c>
      <c r="C128" s="79">
        <v>2022</v>
      </c>
      <c r="D128" s="79">
        <v>8</v>
      </c>
      <c r="E128" s="79">
        <v>4</v>
      </c>
      <c r="F128" s="79">
        <v>15</v>
      </c>
      <c r="G128" s="79">
        <v>34</v>
      </c>
      <c r="H128" s="77">
        <v>41.9</v>
      </c>
      <c r="I128" s="77">
        <v>0.9</v>
      </c>
      <c r="J128" s="86">
        <v>60.96</v>
      </c>
      <c r="K128" s="77">
        <v>2</v>
      </c>
      <c r="L128" s="86">
        <v>0.02</v>
      </c>
      <c r="M128" s="86">
        <v>145.46</v>
      </c>
      <c r="N128" s="77">
        <v>3.9</v>
      </c>
      <c r="O128" s="86">
        <v>7.0000000000000007E-2</v>
      </c>
      <c r="P128" s="79">
        <v>0</v>
      </c>
      <c r="Q128" s="83" t="s">
        <v>42</v>
      </c>
      <c r="R128" s="59">
        <v>7.2</v>
      </c>
      <c r="S128" s="18">
        <f t="shared" si="2"/>
        <v>1.7777777777777779</v>
      </c>
      <c r="T128" s="124">
        <v>1.8</v>
      </c>
      <c r="U128" s="82">
        <v>4</v>
      </c>
      <c r="V128" s="84" t="s">
        <v>14</v>
      </c>
      <c r="W128" s="82"/>
      <c r="X128" s="3" t="s">
        <v>34</v>
      </c>
      <c r="Y128" s="60"/>
      <c r="Z128" s="60"/>
      <c r="AA128" s="82">
        <v>2</v>
      </c>
      <c r="AB128" s="69"/>
      <c r="AC128" s="5">
        <f t="shared" si="3"/>
        <v>316227766016839.06</v>
      </c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</row>
    <row r="129" spans="1:52" s="57" customFormat="1" ht="11.25" x14ac:dyDescent="0.2">
      <c r="A129" s="4" t="s">
        <v>352</v>
      </c>
      <c r="B129" s="74">
        <v>44781.084513888891</v>
      </c>
      <c r="C129" s="79">
        <v>2022</v>
      </c>
      <c r="D129" s="79">
        <v>8</v>
      </c>
      <c r="E129" s="79">
        <v>8</v>
      </c>
      <c r="F129" s="79">
        <v>2</v>
      </c>
      <c r="G129" s="79">
        <v>1</v>
      </c>
      <c r="H129" s="77">
        <v>42.5</v>
      </c>
      <c r="I129" s="77">
        <v>1.3</v>
      </c>
      <c r="J129" s="86">
        <v>65.73</v>
      </c>
      <c r="K129" s="77">
        <v>9.6999999999999993</v>
      </c>
      <c r="L129" s="86">
        <v>0.09</v>
      </c>
      <c r="M129" s="86">
        <v>-173.67</v>
      </c>
      <c r="N129" s="77">
        <v>6.1</v>
      </c>
      <c r="O129" s="86">
        <v>0.13</v>
      </c>
      <c r="P129" s="79">
        <v>0</v>
      </c>
      <c r="Q129" s="83" t="s">
        <v>42</v>
      </c>
      <c r="R129" s="59">
        <v>11.3</v>
      </c>
      <c r="S129" s="18">
        <f t="shared" si="2"/>
        <v>4.0555555555555562</v>
      </c>
      <c r="T129" s="124">
        <v>4.0999999999999996</v>
      </c>
      <c r="U129" s="82">
        <v>4</v>
      </c>
      <c r="V129" s="84" t="s">
        <v>14</v>
      </c>
      <c r="W129" s="82"/>
      <c r="X129" s="3" t="s">
        <v>34</v>
      </c>
      <c r="Y129" s="60"/>
      <c r="Z129" s="60"/>
      <c r="AA129" s="82">
        <v>4</v>
      </c>
      <c r="AB129" s="69"/>
      <c r="AC129" s="5">
        <f t="shared" si="3"/>
        <v>8.9125093813374464E+17</v>
      </c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</row>
    <row r="130" spans="1:52" s="57" customFormat="1" ht="11.25" x14ac:dyDescent="0.2">
      <c r="A130" s="4" t="s">
        <v>357</v>
      </c>
      <c r="B130" s="74">
        <v>44785.034224537034</v>
      </c>
      <c r="C130" s="79">
        <v>2022</v>
      </c>
      <c r="D130" s="79">
        <v>8</v>
      </c>
      <c r="E130" s="79">
        <v>12</v>
      </c>
      <c r="F130" s="79">
        <v>0</v>
      </c>
      <c r="G130" s="79">
        <v>49</v>
      </c>
      <c r="H130" s="77">
        <v>17.399999999999999</v>
      </c>
      <c r="I130" s="77">
        <v>0.9</v>
      </c>
      <c r="J130" s="86">
        <v>63.59</v>
      </c>
      <c r="K130" s="77">
        <v>5.8</v>
      </c>
      <c r="L130" s="86">
        <v>0.05</v>
      </c>
      <c r="M130" s="86">
        <v>155.72999999999999</v>
      </c>
      <c r="N130" s="77">
        <v>2.8</v>
      </c>
      <c r="O130" s="86">
        <v>0.06</v>
      </c>
      <c r="P130" s="79">
        <v>23</v>
      </c>
      <c r="Q130" s="83">
        <v>12</v>
      </c>
      <c r="R130" s="59">
        <v>8.8000000000000007</v>
      </c>
      <c r="S130" s="18">
        <f t="shared" si="2"/>
        <v>2.666666666666667</v>
      </c>
      <c r="T130" s="124">
        <v>2.7</v>
      </c>
      <c r="U130" s="82">
        <v>5</v>
      </c>
      <c r="V130" s="84" t="s">
        <v>14</v>
      </c>
      <c r="W130" s="82"/>
      <c r="X130" s="3" t="s">
        <v>34</v>
      </c>
      <c r="Y130" s="60"/>
      <c r="Z130" s="60"/>
      <c r="AA130" s="82">
        <v>2</v>
      </c>
      <c r="AB130" s="69"/>
      <c r="AC130" s="5">
        <f t="shared" si="3"/>
        <v>7079457843841414</v>
      </c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</row>
    <row r="131" spans="1:52" s="57" customFormat="1" ht="11.25" x14ac:dyDescent="0.2">
      <c r="A131" s="4" t="s">
        <v>362</v>
      </c>
      <c r="B131" s="74">
        <v>44792.944409722222</v>
      </c>
      <c r="C131" s="79">
        <v>2022</v>
      </c>
      <c r="D131" s="79">
        <v>8</v>
      </c>
      <c r="E131" s="79">
        <v>19</v>
      </c>
      <c r="F131" s="79">
        <v>22</v>
      </c>
      <c r="G131" s="79">
        <v>39</v>
      </c>
      <c r="H131" s="77">
        <v>57.8</v>
      </c>
      <c r="I131" s="77">
        <v>1.1000000000000001</v>
      </c>
      <c r="J131" s="86">
        <v>58.58</v>
      </c>
      <c r="K131" s="77">
        <v>5</v>
      </c>
      <c r="L131" s="86">
        <v>0.05</v>
      </c>
      <c r="M131" s="86">
        <v>148.47</v>
      </c>
      <c r="N131" s="77">
        <v>4.4000000000000004</v>
      </c>
      <c r="O131" s="86">
        <v>0.08</v>
      </c>
      <c r="P131" s="79">
        <v>31</v>
      </c>
      <c r="Q131" s="83">
        <v>8</v>
      </c>
      <c r="R131" s="59">
        <v>7.9</v>
      </c>
      <c r="S131" s="18">
        <f t="shared" si="2"/>
        <v>2.166666666666667</v>
      </c>
      <c r="T131" s="124">
        <v>2.2000000000000002</v>
      </c>
      <c r="U131" s="82">
        <v>4</v>
      </c>
      <c r="V131" s="84" t="s">
        <v>14</v>
      </c>
      <c r="W131" s="82"/>
      <c r="X131" s="3" t="s">
        <v>34</v>
      </c>
      <c r="Y131" s="60"/>
      <c r="Z131" s="60"/>
      <c r="AA131" s="82">
        <v>1</v>
      </c>
      <c r="AB131" s="69"/>
      <c r="AC131" s="5">
        <f t="shared" si="3"/>
        <v>1258925411794173.5</v>
      </c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</row>
    <row r="132" spans="1:52" s="57" customFormat="1" ht="11.25" x14ac:dyDescent="0.2">
      <c r="A132" s="4" t="s">
        <v>365</v>
      </c>
      <c r="B132" s="74">
        <v>44795.689930555556</v>
      </c>
      <c r="C132" s="79">
        <v>2022</v>
      </c>
      <c r="D132" s="79">
        <v>8</v>
      </c>
      <c r="E132" s="79">
        <v>22</v>
      </c>
      <c r="F132" s="79">
        <v>16</v>
      </c>
      <c r="G132" s="79">
        <v>33</v>
      </c>
      <c r="H132" s="77">
        <v>30.3</v>
      </c>
      <c r="I132" s="77">
        <v>1.2</v>
      </c>
      <c r="J132" s="86">
        <v>62.7</v>
      </c>
      <c r="K132" s="77">
        <v>4</v>
      </c>
      <c r="L132" s="86">
        <v>0.04</v>
      </c>
      <c r="M132" s="86">
        <v>147.80000000000001</v>
      </c>
      <c r="N132" s="77">
        <v>5.8</v>
      </c>
      <c r="O132" s="86">
        <v>0.11</v>
      </c>
      <c r="P132" s="79">
        <v>0</v>
      </c>
      <c r="Q132" s="83" t="s">
        <v>42</v>
      </c>
      <c r="R132" s="59">
        <v>7.2</v>
      </c>
      <c r="S132" s="18">
        <f t="shared" si="2"/>
        <v>1.7777777777777779</v>
      </c>
      <c r="T132" s="124">
        <v>1.8</v>
      </c>
      <c r="U132" s="82">
        <v>6</v>
      </c>
      <c r="V132" s="84" t="s">
        <v>14</v>
      </c>
      <c r="W132" s="82"/>
      <c r="X132" s="3" t="s">
        <v>34</v>
      </c>
      <c r="Y132" s="60"/>
      <c r="Z132" s="60"/>
      <c r="AA132" s="82">
        <v>2</v>
      </c>
      <c r="AB132" s="69"/>
      <c r="AC132" s="5">
        <f t="shared" si="3"/>
        <v>316227766016839.06</v>
      </c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</row>
    <row r="133" spans="1:52" s="57" customFormat="1" ht="11.25" x14ac:dyDescent="0.2">
      <c r="A133" s="4" t="s">
        <v>368</v>
      </c>
      <c r="B133" s="74">
        <v>44798.089143518519</v>
      </c>
      <c r="C133" s="79">
        <v>2022</v>
      </c>
      <c r="D133" s="79">
        <v>8</v>
      </c>
      <c r="E133" s="79">
        <v>25</v>
      </c>
      <c r="F133" s="79">
        <v>2</v>
      </c>
      <c r="G133" s="79">
        <v>8</v>
      </c>
      <c r="H133" s="77">
        <v>22.8</v>
      </c>
      <c r="I133" s="77">
        <v>0.3</v>
      </c>
      <c r="J133" s="86">
        <v>61.84</v>
      </c>
      <c r="K133" s="77">
        <v>1.9</v>
      </c>
      <c r="L133" s="86">
        <v>0.02</v>
      </c>
      <c r="M133" s="86">
        <v>148.24</v>
      </c>
      <c r="N133" s="77">
        <v>2.2000000000000002</v>
      </c>
      <c r="O133" s="86">
        <v>0.04</v>
      </c>
      <c r="P133" s="79">
        <v>0</v>
      </c>
      <c r="Q133" s="83" t="s">
        <v>42</v>
      </c>
      <c r="R133" s="59">
        <v>6.9</v>
      </c>
      <c r="S133" s="18">
        <f t="shared" si="2"/>
        <v>1.6111111111111112</v>
      </c>
      <c r="T133" s="124">
        <v>1.6</v>
      </c>
      <c r="U133" s="82">
        <v>3</v>
      </c>
      <c r="V133" s="84" t="s">
        <v>14</v>
      </c>
      <c r="W133" s="82"/>
      <c r="X133" s="3" t="s">
        <v>34</v>
      </c>
      <c r="Y133" s="159" t="s">
        <v>53</v>
      </c>
      <c r="Z133" s="60"/>
      <c r="AA133" s="82">
        <v>2</v>
      </c>
      <c r="AB133" s="69"/>
      <c r="AC133" s="5">
        <f t="shared" si="3"/>
        <v>158489319246112.38</v>
      </c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</row>
    <row r="134" spans="1:52" s="57" customFormat="1" ht="11.25" x14ac:dyDescent="0.2">
      <c r="A134" s="4" t="s">
        <v>370</v>
      </c>
      <c r="B134" s="74">
        <v>44798.507824074077</v>
      </c>
      <c r="C134" s="79">
        <v>2022</v>
      </c>
      <c r="D134" s="79">
        <v>8</v>
      </c>
      <c r="E134" s="79">
        <v>25</v>
      </c>
      <c r="F134" s="79">
        <v>12</v>
      </c>
      <c r="G134" s="79">
        <v>11</v>
      </c>
      <c r="H134" s="77">
        <v>16.5</v>
      </c>
      <c r="I134" s="77">
        <v>0.7</v>
      </c>
      <c r="J134" s="86">
        <v>61.75</v>
      </c>
      <c r="K134" s="77">
        <v>3.1</v>
      </c>
      <c r="L134" s="86">
        <v>0.03</v>
      </c>
      <c r="M134" s="86">
        <v>147.86000000000001</v>
      </c>
      <c r="N134" s="77">
        <v>4.9000000000000004</v>
      </c>
      <c r="O134" s="86">
        <v>0.09</v>
      </c>
      <c r="P134" s="79">
        <v>33</v>
      </c>
      <c r="Q134" s="83" t="s">
        <v>42</v>
      </c>
      <c r="R134" s="59">
        <v>8.1999999999999993</v>
      </c>
      <c r="S134" s="18">
        <f t="shared" ref="S134:S192" si="4">(R134-4)/1.8</f>
        <v>2.333333333333333</v>
      </c>
      <c r="T134" s="124">
        <v>2.2999999999999998</v>
      </c>
      <c r="U134" s="82">
        <v>7</v>
      </c>
      <c r="V134" s="84" t="s">
        <v>14</v>
      </c>
      <c r="W134" s="82"/>
      <c r="X134" s="3" t="s">
        <v>34</v>
      </c>
      <c r="Y134" s="60"/>
      <c r="Z134" s="60"/>
      <c r="AA134" s="82">
        <v>2</v>
      </c>
      <c r="AB134" s="69"/>
      <c r="AC134" s="5">
        <f t="shared" si="3"/>
        <v>1778279410038929</v>
      </c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</row>
    <row r="135" spans="1:52" s="57" customFormat="1" ht="11.25" x14ac:dyDescent="0.2">
      <c r="A135" s="4" t="s">
        <v>376</v>
      </c>
      <c r="B135" s="74">
        <v>44804.945937500001</v>
      </c>
      <c r="C135" s="79">
        <v>2022</v>
      </c>
      <c r="D135" s="79">
        <v>8</v>
      </c>
      <c r="E135" s="79">
        <v>31</v>
      </c>
      <c r="F135" s="79">
        <v>22</v>
      </c>
      <c r="G135" s="79">
        <v>42</v>
      </c>
      <c r="H135" s="77">
        <v>9.3000000000000007</v>
      </c>
      <c r="I135" s="77">
        <v>0.5</v>
      </c>
      <c r="J135" s="86">
        <v>59.98</v>
      </c>
      <c r="K135" s="77">
        <v>2.7</v>
      </c>
      <c r="L135" s="86">
        <v>0.02</v>
      </c>
      <c r="M135" s="86">
        <v>152.82</v>
      </c>
      <c r="N135" s="77">
        <v>2.1</v>
      </c>
      <c r="O135" s="86">
        <v>0.04</v>
      </c>
      <c r="P135" s="79">
        <v>8</v>
      </c>
      <c r="Q135" s="83">
        <v>5</v>
      </c>
      <c r="R135" s="59">
        <v>9.8000000000000007</v>
      </c>
      <c r="S135" s="18">
        <f t="shared" si="4"/>
        <v>3.2222222222222223</v>
      </c>
      <c r="T135" s="124">
        <v>3.2</v>
      </c>
      <c r="U135" s="82">
        <v>9</v>
      </c>
      <c r="V135" s="84" t="s">
        <v>14</v>
      </c>
      <c r="W135" s="82"/>
      <c r="X135" s="3" t="s">
        <v>34</v>
      </c>
      <c r="Y135" s="60"/>
      <c r="Z135" s="60"/>
      <c r="AA135" s="82">
        <v>2</v>
      </c>
      <c r="AB135" s="69"/>
      <c r="AC135" s="5">
        <f t="shared" ref="AC135:AC192" si="5">POWER(10,11.8+1.5*T135)</f>
        <v>3.981071705534992E+16</v>
      </c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</row>
    <row r="136" spans="1:52" s="57" customFormat="1" ht="11.25" x14ac:dyDescent="0.2">
      <c r="A136" s="4" t="s">
        <v>379</v>
      </c>
      <c r="B136" s="74">
        <v>44805.886180555557</v>
      </c>
      <c r="C136" s="79">
        <v>2022</v>
      </c>
      <c r="D136" s="79">
        <v>9</v>
      </c>
      <c r="E136" s="79">
        <v>1</v>
      </c>
      <c r="F136" s="79">
        <v>21</v>
      </c>
      <c r="G136" s="79">
        <v>16</v>
      </c>
      <c r="H136" s="77">
        <v>6.6</v>
      </c>
      <c r="I136" s="77">
        <v>0.9</v>
      </c>
      <c r="J136" s="86">
        <v>61.87</v>
      </c>
      <c r="K136" s="77">
        <v>3.9</v>
      </c>
      <c r="L136" s="86">
        <v>0.04</v>
      </c>
      <c r="M136" s="86">
        <v>147.11000000000001</v>
      </c>
      <c r="N136" s="77">
        <v>4.7</v>
      </c>
      <c r="O136" s="86">
        <v>0.09</v>
      </c>
      <c r="P136" s="79">
        <v>33</v>
      </c>
      <c r="Q136" s="83" t="s">
        <v>42</v>
      </c>
      <c r="R136" s="59">
        <v>7.3</v>
      </c>
      <c r="S136" s="18">
        <f t="shared" si="4"/>
        <v>1.8333333333333333</v>
      </c>
      <c r="T136" s="124">
        <v>1.8</v>
      </c>
      <c r="U136" s="82">
        <v>3</v>
      </c>
      <c r="V136" s="84" t="s">
        <v>14</v>
      </c>
      <c r="W136" s="82"/>
      <c r="X136" s="3" t="s">
        <v>34</v>
      </c>
      <c r="Y136" s="60"/>
      <c r="Z136" s="60"/>
      <c r="AA136" s="82">
        <v>2</v>
      </c>
      <c r="AB136" s="69"/>
      <c r="AC136" s="5">
        <f t="shared" si="5"/>
        <v>316227766016839.06</v>
      </c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</row>
    <row r="137" spans="1:52" s="57" customFormat="1" ht="11.25" x14ac:dyDescent="0.2">
      <c r="A137" s="4" t="s">
        <v>380</v>
      </c>
      <c r="B137" s="74">
        <v>44809.63076388889</v>
      </c>
      <c r="C137" s="79">
        <v>2022</v>
      </c>
      <c r="D137" s="79">
        <v>9</v>
      </c>
      <c r="E137" s="79">
        <v>5</v>
      </c>
      <c r="F137" s="79">
        <v>15</v>
      </c>
      <c r="G137" s="79">
        <v>8</v>
      </c>
      <c r="H137" s="77">
        <v>18.2</v>
      </c>
      <c r="I137" s="77">
        <v>1</v>
      </c>
      <c r="J137" s="86">
        <v>62.86</v>
      </c>
      <c r="K137" s="77">
        <v>7</v>
      </c>
      <c r="L137" s="86">
        <v>0.06</v>
      </c>
      <c r="M137" s="86">
        <v>157.65</v>
      </c>
      <c r="N137" s="77">
        <v>3.4</v>
      </c>
      <c r="O137" s="86">
        <v>7.0000000000000007E-2</v>
      </c>
      <c r="P137" s="79">
        <v>0</v>
      </c>
      <c r="Q137" s="83" t="s">
        <v>42</v>
      </c>
      <c r="R137" s="59">
        <v>7.1</v>
      </c>
      <c r="S137" s="18">
        <f t="shared" si="4"/>
        <v>1.7222222222222219</v>
      </c>
      <c r="T137" s="124">
        <v>1.7</v>
      </c>
      <c r="U137" s="82">
        <v>3</v>
      </c>
      <c r="V137" s="84" t="s">
        <v>14</v>
      </c>
      <c r="W137" s="82"/>
      <c r="X137" s="3" t="s">
        <v>34</v>
      </c>
      <c r="Y137" s="60"/>
      <c r="Z137" s="60"/>
      <c r="AA137" s="82">
        <v>2</v>
      </c>
      <c r="AB137" s="69"/>
      <c r="AC137" s="5">
        <f t="shared" si="5"/>
        <v>223872113856835.09</v>
      </c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</row>
    <row r="138" spans="1:52" s="57" customFormat="1" ht="11.25" x14ac:dyDescent="0.2">
      <c r="A138" s="4" t="s">
        <v>388</v>
      </c>
      <c r="B138" s="74">
        <v>44817.043252314812</v>
      </c>
      <c r="C138" s="79">
        <v>2022</v>
      </c>
      <c r="D138" s="79">
        <v>9</v>
      </c>
      <c r="E138" s="79">
        <v>13</v>
      </c>
      <c r="F138" s="79">
        <v>1</v>
      </c>
      <c r="G138" s="79">
        <v>2</v>
      </c>
      <c r="H138" s="77">
        <v>17.7</v>
      </c>
      <c r="I138" s="77">
        <v>0.8</v>
      </c>
      <c r="J138" s="86">
        <v>63.49</v>
      </c>
      <c r="K138" s="77">
        <v>3.8</v>
      </c>
      <c r="L138" s="86">
        <v>0.03</v>
      </c>
      <c r="M138" s="86">
        <v>148.52000000000001</v>
      </c>
      <c r="N138" s="77">
        <v>2.9</v>
      </c>
      <c r="O138" s="86">
        <v>0.06</v>
      </c>
      <c r="P138" s="79">
        <v>9</v>
      </c>
      <c r="Q138" s="83">
        <v>5</v>
      </c>
      <c r="R138" s="59">
        <v>9.6999999999999993</v>
      </c>
      <c r="S138" s="18">
        <f t="shared" si="4"/>
        <v>3.1666666666666661</v>
      </c>
      <c r="T138" s="124">
        <v>3.2</v>
      </c>
      <c r="U138" s="82">
        <v>8</v>
      </c>
      <c r="V138" s="20" t="s">
        <v>14</v>
      </c>
      <c r="W138" s="20" t="s">
        <v>43</v>
      </c>
      <c r="X138" s="3" t="s">
        <v>34</v>
      </c>
      <c r="Y138" s="60"/>
      <c r="Z138" s="60"/>
      <c r="AA138" s="82">
        <v>2</v>
      </c>
      <c r="AB138" s="68"/>
      <c r="AC138" s="5">
        <f t="shared" si="5"/>
        <v>3.981071705534992E+16</v>
      </c>
      <c r="AE138" s="110">
        <v>2022</v>
      </c>
      <c r="AF138" s="110">
        <v>9</v>
      </c>
      <c r="AG138" s="110">
        <v>13</v>
      </c>
      <c r="AH138" s="110">
        <v>1</v>
      </c>
      <c r="AI138" s="110">
        <v>2</v>
      </c>
      <c r="AJ138" s="111">
        <v>17</v>
      </c>
      <c r="AK138" s="111">
        <v>0.6</v>
      </c>
      <c r="AL138" s="112">
        <v>63.56</v>
      </c>
      <c r="AM138" s="112"/>
      <c r="AN138" s="112"/>
      <c r="AO138" s="112">
        <v>148.46</v>
      </c>
      <c r="AP138" s="112"/>
      <c r="AQ138" s="112"/>
      <c r="AR138" s="110">
        <v>15</v>
      </c>
      <c r="AS138" s="113"/>
      <c r="AT138" s="111">
        <v>10</v>
      </c>
      <c r="AU138" s="111"/>
      <c r="AV138" s="114">
        <v>3.7</v>
      </c>
      <c r="AW138" s="18">
        <v>3.333333333333333</v>
      </c>
      <c r="AX138" s="115">
        <v>5</v>
      </c>
      <c r="AY138" s="141" t="s">
        <v>43</v>
      </c>
      <c r="AZ138" s="3" t="s">
        <v>34</v>
      </c>
    </row>
    <row r="139" spans="1:52" s="57" customFormat="1" ht="11.25" x14ac:dyDescent="0.2">
      <c r="A139" s="4" t="s">
        <v>389</v>
      </c>
      <c r="B139" s="74">
        <v>44817.155347222222</v>
      </c>
      <c r="C139" s="79">
        <v>2022</v>
      </c>
      <c r="D139" s="79">
        <v>9</v>
      </c>
      <c r="E139" s="79">
        <v>13</v>
      </c>
      <c r="F139" s="79">
        <v>3</v>
      </c>
      <c r="G139" s="79">
        <v>43</v>
      </c>
      <c r="H139" s="77">
        <v>42.8</v>
      </c>
      <c r="I139" s="77">
        <v>2</v>
      </c>
      <c r="J139" s="86">
        <v>63.45</v>
      </c>
      <c r="K139" s="77">
        <v>11.1</v>
      </c>
      <c r="L139" s="86">
        <v>0.1</v>
      </c>
      <c r="M139" s="86">
        <v>148.61000000000001</v>
      </c>
      <c r="N139" s="77">
        <v>7.4</v>
      </c>
      <c r="O139" s="86">
        <v>0.15</v>
      </c>
      <c r="P139" s="79">
        <v>0</v>
      </c>
      <c r="Q139" s="83" t="s">
        <v>42</v>
      </c>
      <c r="R139" s="59">
        <v>7.2</v>
      </c>
      <c r="S139" s="18">
        <f t="shared" si="4"/>
        <v>1.7777777777777779</v>
      </c>
      <c r="T139" s="124">
        <v>1.8</v>
      </c>
      <c r="U139" s="82">
        <v>3</v>
      </c>
      <c r="V139" s="84" t="s">
        <v>14</v>
      </c>
      <c r="W139" s="82"/>
      <c r="X139" s="3" t="s">
        <v>34</v>
      </c>
      <c r="Y139" s="60"/>
      <c r="Z139" s="60"/>
      <c r="AA139" s="82">
        <v>2</v>
      </c>
      <c r="AB139" s="69"/>
      <c r="AC139" s="5">
        <f t="shared" si="5"/>
        <v>316227766016839.06</v>
      </c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</row>
    <row r="140" spans="1:52" s="57" customFormat="1" ht="11.25" x14ac:dyDescent="0.2">
      <c r="A140" s="4" t="s">
        <v>391</v>
      </c>
      <c r="B140" s="74">
        <v>44817.76357638889</v>
      </c>
      <c r="C140" s="79">
        <v>2022</v>
      </c>
      <c r="D140" s="79">
        <v>9</v>
      </c>
      <c r="E140" s="79">
        <v>13</v>
      </c>
      <c r="F140" s="79">
        <v>18</v>
      </c>
      <c r="G140" s="79">
        <v>19</v>
      </c>
      <c r="H140" s="77">
        <v>33.200000000000003</v>
      </c>
      <c r="I140" s="77">
        <v>0.3</v>
      </c>
      <c r="J140" s="86">
        <v>61.97</v>
      </c>
      <c r="K140" s="77">
        <v>1.5</v>
      </c>
      <c r="L140" s="86">
        <v>0.01</v>
      </c>
      <c r="M140" s="86">
        <v>153.91999999999999</v>
      </c>
      <c r="N140" s="77">
        <v>1.8</v>
      </c>
      <c r="O140" s="86">
        <v>0.03</v>
      </c>
      <c r="P140" s="79">
        <v>10</v>
      </c>
      <c r="Q140" s="83" t="s">
        <v>42</v>
      </c>
      <c r="R140" s="59">
        <v>8.8000000000000007</v>
      </c>
      <c r="S140" s="18">
        <f t="shared" si="4"/>
        <v>2.666666666666667</v>
      </c>
      <c r="T140" s="124">
        <v>2.7</v>
      </c>
      <c r="U140" s="82">
        <v>7</v>
      </c>
      <c r="V140" s="84" t="s">
        <v>14</v>
      </c>
      <c r="W140" s="82"/>
      <c r="X140" s="3" t="s">
        <v>34</v>
      </c>
      <c r="Y140" s="60"/>
      <c r="Z140" s="60"/>
      <c r="AA140" s="82">
        <v>2</v>
      </c>
      <c r="AB140" s="69"/>
      <c r="AC140" s="5">
        <f t="shared" si="5"/>
        <v>7079457843841414</v>
      </c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</row>
    <row r="141" spans="1:52" s="57" customFormat="1" ht="11.25" x14ac:dyDescent="0.2">
      <c r="A141" s="4" t="s">
        <v>396</v>
      </c>
      <c r="B141" s="74">
        <v>44825.055995370371</v>
      </c>
      <c r="C141" s="79">
        <v>2022</v>
      </c>
      <c r="D141" s="79">
        <v>9</v>
      </c>
      <c r="E141" s="79">
        <v>21</v>
      </c>
      <c r="F141" s="79">
        <v>1</v>
      </c>
      <c r="G141" s="79">
        <v>20</v>
      </c>
      <c r="H141" s="77">
        <v>38.5</v>
      </c>
      <c r="I141" s="77">
        <v>0.7</v>
      </c>
      <c r="J141" s="86">
        <v>60.2</v>
      </c>
      <c r="K141" s="77">
        <v>2.5</v>
      </c>
      <c r="L141" s="86">
        <v>0.02</v>
      </c>
      <c r="M141" s="86">
        <v>152.35</v>
      </c>
      <c r="N141" s="77">
        <v>4.2</v>
      </c>
      <c r="O141" s="86">
        <v>0.08</v>
      </c>
      <c r="P141" s="79">
        <v>33</v>
      </c>
      <c r="Q141" s="83" t="s">
        <v>42</v>
      </c>
      <c r="R141" s="59">
        <v>8.4</v>
      </c>
      <c r="S141" s="18">
        <f t="shared" si="4"/>
        <v>2.4444444444444446</v>
      </c>
      <c r="T141" s="124">
        <v>2.4</v>
      </c>
      <c r="U141" s="82">
        <v>6</v>
      </c>
      <c r="V141" s="84" t="s">
        <v>14</v>
      </c>
      <c r="W141" s="82"/>
      <c r="X141" s="3" t="s">
        <v>34</v>
      </c>
      <c r="Y141" s="60"/>
      <c r="Z141" s="60"/>
      <c r="AA141" s="82">
        <v>2</v>
      </c>
      <c r="AB141" s="69"/>
      <c r="AC141" s="5">
        <f t="shared" si="5"/>
        <v>2511886431509585.5</v>
      </c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</row>
    <row r="142" spans="1:52" s="57" customFormat="1" ht="11.25" x14ac:dyDescent="0.2">
      <c r="A142" s="4" t="s">
        <v>398</v>
      </c>
      <c r="B142" s="74">
        <v>44827.565254629626</v>
      </c>
      <c r="C142" s="79">
        <v>2022</v>
      </c>
      <c r="D142" s="79">
        <v>9</v>
      </c>
      <c r="E142" s="79">
        <v>23</v>
      </c>
      <c r="F142" s="79">
        <v>13</v>
      </c>
      <c r="G142" s="79">
        <v>33</v>
      </c>
      <c r="H142" s="77">
        <v>58.4</v>
      </c>
      <c r="I142" s="77">
        <v>0.5</v>
      </c>
      <c r="J142" s="86">
        <v>61.11</v>
      </c>
      <c r="K142" s="77">
        <v>2.6</v>
      </c>
      <c r="L142" s="86">
        <v>0.02</v>
      </c>
      <c r="M142" s="86">
        <v>157.35</v>
      </c>
      <c r="N142" s="77">
        <v>2</v>
      </c>
      <c r="O142" s="86">
        <v>0.04</v>
      </c>
      <c r="P142" s="79">
        <v>0</v>
      </c>
      <c r="Q142" s="83" t="s">
        <v>42</v>
      </c>
      <c r="R142" s="59">
        <v>8.8000000000000007</v>
      </c>
      <c r="S142" s="18">
        <f t="shared" si="4"/>
        <v>2.666666666666667</v>
      </c>
      <c r="T142" s="124">
        <v>2.7</v>
      </c>
      <c r="U142" s="82">
        <v>8</v>
      </c>
      <c r="V142" s="84" t="s">
        <v>14</v>
      </c>
      <c r="W142" s="82"/>
      <c r="X142" s="3" t="s">
        <v>34</v>
      </c>
      <c r="Y142" s="60"/>
      <c r="Z142" s="60"/>
      <c r="AA142" s="82">
        <v>1</v>
      </c>
      <c r="AB142" s="69"/>
      <c r="AC142" s="5">
        <f t="shared" si="5"/>
        <v>7079457843841414</v>
      </c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</row>
    <row r="143" spans="1:52" s="57" customFormat="1" ht="11.25" x14ac:dyDescent="0.2">
      <c r="A143" s="4" t="s">
        <v>403</v>
      </c>
      <c r="B143" s="74">
        <v>44831.505324074074</v>
      </c>
      <c r="C143" s="79">
        <v>2022</v>
      </c>
      <c r="D143" s="79">
        <v>9</v>
      </c>
      <c r="E143" s="79">
        <v>27</v>
      </c>
      <c r="F143" s="79">
        <v>12</v>
      </c>
      <c r="G143" s="79">
        <v>7</v>
      </c>
      <c r="H143" s="77">
        <v>40.5</v>
      </c>
      <c r="I143" s="77">
        <v>1.6</v>
      </c>
      <c r="J143" s="86">
        <v>58.11</v>
      </c>
      <c r="K143" s="77">
        <v>6.6</v>
      </c>
      <c r="L143" s="86">
        <v>0.06</v>
      </c>
      <c r="M143" s="86">
        <v>143.11000000000001</v>
      </c>
      <c r="N143" s="77">
        <v>6.7</v>
      </c>
      <c r="O143" s="86">
        <v>0.11</v>
      </c>
      <c r="P143" s="79">
        <v>12</v>
      </c>
      <c r="Q143" s="83">
        <v>7</v>
      </c>
      <c r="R143" s="59">
        <v>8.6</v>
      </c>
      <c r="S143" s="18">
        <f t="shared" si="4"/>
        <v>2.5555555555555554</v>
      </c>
      <c r="T143" s="124">
        <v>2.6</v>
      </c>
      <c r="U143" s="82">
        <v>6</v>
      </c>
      <c r="V143" s="84" t="s">
        <v>14</v>
      </c>
      <c r="W143" s="82"/>
      <c r="X143" s="3" t="s">
        <v>34</v>
      </c>
      <c r="Y143" s="60"/>
      <c r="Z143" s="60"/>
      <c r="AA143" s="82">
        <v>1</v>
      </c>
      <c r="AB143" s="69"/>
      <c r="AC143" s="5">
        <f t="shared" si="5"/>
        <v>5011872336272755</v>
      </c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</row>
    <row r="144" spans="1:52" s="57" customFormat="1" ht="11.25" x14ac:dyDescent="0.2">
      <c r="A144" s="4" t="s">
        <v>405</v>
      </c>
      <c r="B144" s="74">
        <v>44833.489247685182</v>
      </c>
      <c r="C144" s="79">
        <v>2022</v>
      </c>
      <c r="D144" s="79">
        <v>9</v>
      </c>
      <c r="E144" s="79">
        <v>29</v>
      </c>
      <c r="F144" s="79">
        <v>11</v>
      </c>
      <c r="G144" s="79">
        <v>44</v>
      </c>
      <c r="H144" s="77">
        <v>31.8</v>
      </c>
      <c r="I144" s="77">
        <v>1.7</v>
      </c>
      <c r="J144" s="86">
        <v>59.58</v>
      </c>
      <c r="K144" s="77">
        <v>5.7</v>
      </c>
      <c r="L144" s="86">
        <v>0.05</v>
      </c>
      <c r="M144" s="86">
        <v>146.68</v>
      </c>
      <c r="N144" s="77">
        <v>7.6</v>
      </c>
      <c r="O144" s="86">
        <v>0.13</v>
      </c>
      <c r="P144" s="79">
        <v>0</v>
      </c>
      <c r="Q144" s="83" t="s">
        <v>42</v>
      </c>
      <c r="R144" s="59">
        <v>8</v>
      </c>
      <c r="S144" s="18">
        <f t="shared" si="4"/>
        <v>2.2222222222222223</v>
      </c>
      <c r="T144" s="124">
        <v>2.2000000000000002</v>
      </c>
      <c r="U144" s="82">
        <v>7</v>
      </c>
      <c r="V144" s="84" t="s">
        <v>14</v>
      </c>
      <c r="W144" s="82"/>
      <c r="X144" s="3" t="s">
        <v>34</v>
      </c>
      <c r="Y144" s="60"/>
      <c r="Z144" s="60"/>
      <c r="AA144" s="82">
        <v>2</v>
      </c>
      <c r="AB144" s="69"/>
      <c r="AC144" s="5">
        <f t="shared" si="5"/>
        <v>1258925411794173.5</v>
      </c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</row>
    <row r="145" spans="1:52" s="57" customFormat="1" ht="11.25" x14ac:dyDescent="0.2">
      <c r="A145" s="4" t="s">
        <v>407</v>
      </c>
      <c r="B145" s="74">
        <v>44835.853842592594</v>
      </c>
      <c r="C145" s="79">
        <v>2022</v>
      </c>
      <c r="D145" s="79">
        <v>10</v>
      </c>
      <c r="E145" s="79">
        <v>1</v>
      </c>
      <c r="F145" s="79">
        <v>20</v>
      </c>
      <c r="G145" s="79">
        <v>29</v>
      </c>
      <c r="H145" s="77">
        <v>32.299999999999997</v>
      </c>
      <c r="I145" s="77">
        <v>0.3</v>
      </c>
      <c r="J145" s="86">
        <v>63.83</v>
      </c>
      <c r="K145" s="77">
        <v>2.2000000000000002</v>
      </c>
      <c r="L145" s="86">
        <v>0.02</v>
      </c>
      <c r="M145" s="86">
        <v>148.56</v>
      </c>
      <c r="N145" s="77">
        <v>1.7</v>
      </c>
      <c r="O145" s="86">
        <v>0.03</v>
      </c>
      <c r="P145" s="79">
        <v>9</v>
      </c>
      <c r="Q145" s="83">
        <v>5</v>
      </c>
      <c r="R145" s="59">
        <v>7.3</v>
      </c>
      <c r="S145" s="18">
        <f t="shared" si="4"/>
        <v>1.8333333333333333</v>
      </c>
      <c r="T145" s="124">
        <v>1.8</v>
      </c>
      <c r="U145" s="82">
        <v>4</v>
      </c>
      <c r="V145" s="84" t="s">
        <v>14</v>
      </c>
      <c r="W145" s="82"/>
      <c r="X145" s="3" t="s">
        <v>34</v>
      </c>
      <c r="Y145" s="60"/>
      <c r="Z145" s="60"/>
      <c r="AA145" s="82">
        <v>2</v>
      </c>
      <c r="AB145" s="69"/>
      <c r="AC145" s="5">
        <f t="shared" si="5"/>
        <v>316227766016839.06</v>
      </c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</row>
    <row r="146" spans="1:52" s="57" customFormat="1" ht="11.25" x14ac:dyDescent="0.2">
      <c r="A146" s="4" t="s">
        <v>416</v>
      </c>
      <c r="B146" s="74">
        <v>44844.001944444448</v>
      </c>
      <c r="C146" s="79">
        <v>2022</v>
      </c>
      <c r="D146" s="79">
        <v>10</v>
      </c>
      <c r="E146" s="79">
        <v>10</v>
      </c>
      <c r="F146" s="79">
        <v>0</v>
      </c>
      <c r="G146" s="79">
        <v>2</v>
      </c>
      <c r="H146" s="77">
        <v>48.9</v>
      </c>
      <c r="I146" s="77">
        <v>0.3</v>
      </c>
      <c r="J146" s="86">
        <v>60.46</v>
      </c>
      <c r="K146" s="77">
        <v>1.4</v>
      </c>
      <c r="L146" s="86">
        <v>0.01</v>
      </c>
      <c r="M146" s="86">
        <v>151.13999999999999</v>
      </c>
      <c r="N146" s="77">
        <v>2.5</v>
      </c>
      <c r="O146" s="86">
        <v>0.05</v>
      </c>
      <c r="P146" s="79">
        <v>33</v>
      </c>
      <c r="Q146" s="83" t="s">
        <v>42</v>
      </c>
      <c r="R146" s="59">
        <v>7.1</v>
      </c>
      <c r="S146" s="18">
        <f t="shared" si="4"/>
        <v>1.7222222222222219</v>
      </c>
      <c r="T146" s="124">
        <v>1.7</v>
      </c>
      <c r="U146" s="82">
        <v>4</v>
      </c>
      <c r="V146" s="84" t="s">
        <v>14</v>
      </c>
      <c r="W146" s="82"/>
      <c r="X146" s="3" t="s">
        <v>34</v>
      </c>
      <c r="Y146" s="60"/>
      <c r="Z146" s="60"/>
      <c r="AA146" s="82">
        <v>2</v>
      </c>
      <c r="AB146" s="69"/>
      <c r="AC146" s="5">
        <f t="shared" si="5"/>
        <v>223872113856835.09</v>
      </c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</row>
    <row r="147" spans="1:52" s="57" customFormat="1" ht="11.25" x14ac:dyDescent="0.2">
      <c r="A147" s="4" t="s">
        <v>417</v>
      </c>
      <c r="B147" s="74">
        <v>44844.137337962966</v>
      </c>
      <c r="C147" s="79">
        <v>2022</v>
      </c>
      <c r="D147" s="79">
        <v>10</v>
      </c>
      <c r="E147" s="79">
        <v>10</v>
      </c>
      <c r="F147" s="79">
        <v>3</v>
      </c>
      <c r="G147" s="79">
        <v>17</v>
      </c>
      <c r="H147" s="77">
        <v>46.2</v>
      </c>
      <c r="I147" s="77">
        <v>0.4</v>
      </c>
      <c r="J147" s="86">
        <v>61.58</v>
      </c>
      <c r="K147" s="77">
        <v>2.7</v>
      </c>
      <c r="L147" s="86">
        <v>0.02</v>
      </c>
      <c r="M147" s="86">
        <v>156.36000000000001</v>
      </c>
      <c r="N147" s="77">
        <v>1.9</v>
      </c>
      <c r="O147" s="86">
        <v>0.04</v>
      </c>
      <c r="P147" s="79">
        <v>2</v>
      </c>
      <c r="Q147" s="83">
        <v>5</v>
      </c>
      <c r="R147" s="59">
        <v>8.9</v>
      </c>
      <c r="S147" s="18">
        <f t="shared" si="4"/>
        <v>2.7222222222222223</v>
      </c>
      <c r="T147" s="124">
        <v>2.7</v>
      </c>
      <c r="U147" s="82">
        <v>8</v>
      </c>
      <c r="V147" s="84" t="s">
        <v>14</v>
      </c>
      <c r="W147" s="82"/>
      <c r="X147" s="3" t="s">
        <v>34</v>
      </c>
      <c r="Y147" s="60"/>
      <c r="Z147" s="60"/>
      <c r="AA147" s="82">
        <v>2</v>
      </c>
      <c r="AB147" s="69"/>
      <c r="AC147" s="5">
        <f t="shared" si="5"/>
        <v>7079457843841414</v>
      </c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</row>
    <row r="148" spans="1:52" s="57" customFormat="1" ht="11.25" x14ac:dyDescent="0.2">
      <c r="A148" s="4" t="s">
        <v>420</v>
      </c>
      <c r="B148" s="74">
        <v>44844.476134259261</v>
      </c>
      <c r="C148" s="79">
        <v>2022</v>
      </c>
      <c r="D148" s="79">
        <v>10</v>
      </c>
      <c r="E148" s="79">
        <v>10</v>
      </c>
      <c r="F148" s="79">
        <v>11</v>
      </c>
      <c r="G148" s="79">
        <v>25</v>
      </c>
      <c r="H148" s="77">
        <v>38.299999999999997</v>
      </c>
      <c r="I148" s="77">
        <v>1</v>
      </c>
      <c r="J148" s="86">
        <v>62.53</v>
      </c>
      <c r="K148" s="77">
        <v>3.1</v>
      </c>
      <c r="L148" s="86">
        <v>0.03</v>
      </c>
      <c r="M148" s="86">
        <v>145.81</v>
      </c>
      <c r="N148" s="77">
        <v>5.3</v>
      </c>
      <c r="O148" s="86">
        <v>0.1</v>
      </c>
      <c r="P148" s="79">
        <v>19</v>
      </c>
      <c r="Q148" s="83">
        <v>7</v>
      </c>
      <c r="R148" s="59">
        <v>8.9</v>
      </c>
      <c r="S148" s="18">
        <f t="shared" si="4"/>
        <v>2.7222222222222223</v>
      </c>
      <c r="T148" s="124">
        <v>2.7</v>
      </c>
      <c r="U148" s="82">
        <v>6</v>
      </c>
      <c r="V148" s="84" t="s">
        <v>14</v>
      </c>
      <c r="W148" s="82"/>
      <c r="X148" s="3" t="s">
        <v>34</v>
      </c>
      <c r="Y148" s="60"/>
      <c r="Z148" s="60"/>
      <c r="AA148" s="82">
        <v>2</v>
      </c>
      <c r="AB148" s="69"/>
      <c r="AC148" s="5">
        <f t="shared" si="5"/>
        <v>7079457843841414</v>
      </c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</row>
    <row r="149" spans="1:52" s="57" customFormat="1" ht="11.25" x14ac:dyDescent="0.2">
      <c r="A149" s="4" t="s">
        <v>421</v>
      </c>
      <c r="B149" s="74">
        <v>44846.133298611108</v>
      </c>
      <c r="C149" s="79">
        <v>2022</v>
      </c>
      <c r="D149" s="79">
        <v>10</v>
      </c>
      <c r="E149" s="79">
        <v>12</v>
      </c>
      <c r="F149" s="79">
        <v>3</v>
      </c>
      <c r="G149" s="79">
        <v>11</v>
      </c>
      <c r="H149" s="77">
        <v>57.8</v>
      </c>
      <c r="I149" s="77">
        <v>0.3</v>
      </c>
      <c r="J149" s="86">
        <v>62.27</v>
      </c>
      <c r="K149" s="77">
        <v>1.7</v>
      </c>
      <c r="L149" s="86">
        <v>0.02</v>
      </c>
      <c r="M149" s="86">
        <v>153.53</v>
      </c>
      <c r="N149" s="77">
        <v>1.7</v>
      </c>
      <c r="O149" s="86">
        <v>0.03</v>
      </c>
      <c r="P149" s="79">
        <v>33</v>
      </c>
      <c r="Q149" s="83" t="s">
        <v>42</v>
      </c>
      <c r="R149" s="59">
        <v>8.1999999999999993</v>
      </c>
      <c r="S149" s="18">
        <f t="shared" si="4"/>
        <v>2.333333333333333</v>
      </c>
      <c r="T149" s="124">
        <v>2.2999999999999998</v>
      </c>
      <c r="U149" s="82">
        <v>6</v>
      </c>
      <c r="V149" s="84" t="s">
        <v>14</v>
      </c>
      <c r="W149" s="82"/>
      <c r="X149" s="3" t="s">
        <v>34</v>
      </c>
      <c r="Y149" s="60"/>
      <c r="Z149" s="60"/>
      <c r="AA149" s="82">
        <v>2</v>
      </c>
      <c r="AB149" s="69"/>
      <c r="AC149" s="5">
        <f t="shared" si="5"/>
        <v>1778279410038929</v>
      </c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</row>
    <row r="150" spans="1:52" s="57" customFormat="1" ht="11.25" x14ac:dyDescent="0.2">
      <c r="A150" s="4" t="s">
        <v>426</v>
      </c>
      <c r="B150" s="74">
        <v>44851.146203703705</v>
      </c>
      <c r="C150" s="79">
        <v>2022</v>
      </c>
      <c r="D150" s="79">
        <v>10</v>
      </c>
      <c r="E150" s="79">
        <v>17</v>
      </c>
      <c r="F150" s="79">
        <v>3</v>
      </c>
      <c r="G150" s="79">
        <v>30</v>
      </c>
      <c r="H150" s="77">
        <v>32.799999999999997</v>
      </c>
      <c r="I150" s="77">
        <v>0.5</v>
      </c>
      <c r="J150" s="86">
        <v>62.65</v>
      </c>
      <c r="K150" s="77">
        <v>3.2</v>
      </c>
      <c r="L150" s="86">
        <v>0.03</v>
      </c>
      <c r="M150" s="86">
        <v>145.77000000000001</v>
      </c>
      <c r="N150" s="77">
        <v>3</v>
      </c>
      <c r="O150" s="86">
        <v>0.06</v>
      </c>
      <c r="P150" s="79">
        <v>6</v>
      </c>
      <c r="Q150" s="83">
        <v>7</v>
      </c>
      <c r="R150" s="59">
        <v>8</v>
      </c>
      <c r="S150" s="18">
        <f t="shared" si="4"/>
        <v>2.2222222222222223</v>
      </c>
      <c r="T150" s="124">
        <v>2.2000000000000002</v>
      </c>
      <c r="U150" s="82">
        <v>6</v>
      </c>
      <c r="V150" s="84" t="s">
        <v>14</v>
      </c>
      <c r="W150" s="82"/>
      <c r="X150" s="3" t="s">
        <v>34</v>
      </c>
      <c r="Y150" s="60"/>
      <c r="Z150" s="60"/>
      <c r="AA150" s="82">
        <v>2</v>
      </c>
      <c r="AB150" s="69"/>
      <c r="AC150" s="5">
        <f t="shared" si="5"/>
        <v>1258925411794173.5</v>
      </c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</row>
    <row r="151" spans="1:52" s="57" customFormat="1" ht="11.25" x14ac:dyDescent="0.2">
      <c r="A151" s="4" t="s">
        <v>427</v>
      </c>
      <c r="B151" s="74">
        <v>44851.917905092596</v>
      </c>
      <c r="C151" s="79">
        <v>2022</v>
      </c>
      <c r="D151" s="79">
        <v>10</v>
      </c>
      <c r="E151" s="79">
        <v>17</v>
      </c>
      <c r="F151" s="79">
        <v>22</v>
      </c>
      <c r="G151" s="79">
        <v>1</v>
      </c>
      <c r="H151" s="77">
        <v>47.7</v>
      </c>
      <c r="I151" s="77">
        <v>0.7</v>
      </c>
      <c r="J151" s="86">
        <v>61.89</v>
      </c>
      <c r="K151" s="77">
        <v>3.8</v>
      </c>
      <c r="L151" s="86">
        <v>0.03</v>
      </c>
      <c r="M151" s="86">
        <v>155.19999999999999</v>
      </c>
      <c r="N151" s="77">
        <v>2.8</v>
      </c>
      <c r="O151" s="86">
        <v>0.05</v>
      </c>
      <c r="P151" s="79">
        <v>0</v>
      </c>
      <c r="Q151" s="83">
        <v>4</v>
      </c>
      <c r="R151" s="59">
        <v>7.1</v>
      </c>
      <c r="S151" s="18">
        <f t="shared" si="4"/>
        <v>1.7222222222222219</v>
      </c>
      <c r="T151" s="124">
        <v>1.7</v>
      </c>
      <c r="U151" s="82">
        <v>4</v>
      </c>
      <c r="V151" s="84" t="s">
        <v>14</v>
      </c>
      <c r="W151" s="82"/>
      <c r="X151" s="3" t="s">
        <v>34</v>
      </c>
      <c r="Y151" s="60"/>
      <c r="Z151" s="60"/>
      <c r="AA151" s="82">
        <v>2</v>
      </c>
      <c r="AB151" s="69"/>
      <c r="AC151" s="5">
        <f t="shared" si="5"/>
        <v>223872113856835.09</v>
      </c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</row>
    <row r="152" spans="1:52" s="57" customFormat="1" ht="11.25" x14ac:dyDescent="0.2">
      <c r="A152" s="4" t="s">
        <v>433</v>
      </c>
      <c r="B152" s="74">
        <v>44854.71261574074</v>
      </c>
      <c r="C152" s="79">
        <v>2022</v>
      </c>
      <c r="D152" s="79">
        <v>10</v>
      </c>
      <c r="E152" s="79">
        <v>20</v>
      </c>
      <c r="F152" s="79">
        <v>17</v>
      </c>
      <c r="G152" s="79">
        <v>6</v>
      </c>
      <c r="H152" s="77">
        <v>10.8</v>
      </c>
      <c r="I152" s="77">
        <v>0.8</v>
      </c>
      <c r="J152" s="86">
        <v>61.5</v>
      </c>
      <c r="K152" s="77">
        <v>8</v>
      </c>
      <c r="L152" s="86">
        <v>7.0000000000000007E-2</v>
      </c>
      <c r="M152" s="86">
        <v>157.30000000000001</v>
      </c>
      <c r="N152" s="77">
        <v>2.2000000000000002</v>
      </c>
      <c r="O152" s="86">
        <v>0.04</v>
      </c>
      <c r="P152" s="79">
        <v>33</v>
      </c>
      <c r="Q152" s="83" t="s">
        <v>42</v>
      </c>
      <c r="R152" s="59">
        <v>7.4</v>
      </c>
      <c r="S152" s="18">
        <f t="shared" si="4"/>
        <v>1.8888888888888891</v>
      </c>
      <c r="T152" s="124">
        <v>1.9</v>
      </c>
      <c r="U152" s="82">
        <v>3</v>
      </c>
      <c r="V152" s="84" t="s">
        <v>14</v>
      </c>
      <c r="W152" s="82"/>
      <c r="X152" s="3" t="s">
        <v>34</v>
      </c>
      <c r="Y152" s="60"/>
      <c r="Z152" s="60"/>
      <c r="AA152" s="82">
        <v>1</v>
      </c>
      <c r="AB152" s="69"/>
      <c r="AC152" s="5">
        <f t="shared" si="5"/>
        <v>446683592150964.06</v>
      </c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</row>
    <row r="153" spans="1:52" s="57" customFormat="1" ht="11.25" x14ac:dyDescent="0.2">
      <c r="A153" s="4" t="s">
        <v>434</v>
      </c>
      <c r="B153" s="74">
        <v>44854.965370370373</v>
      </c>
      <c r="C153" s="79">
        <v>2022</v>
      </c>
      <c r="D153" s="79">
        <v>10</v>
      </c>
      <c r="E153" s="79">
        <v>20</v>
      </c>
      <c r="F153" s="79">
        <v>23</v>
      </c>
      <c r="G153" s="79">
        <v>10</v>
      </c>
      <c r="H153" s="77">
        <v>8.6</v>
      </c>
      <c r="I153" s="77">
        <v>0.6</v>
      </c>
      <c r="J153" s="86">
        <v>63.33</v>
      </c>
      <c r="K153" s="77">
        <v>3</v>
      </c>
      <c r="L153" s="86">
        <v>0.03</v>
      </c>
      <c r="M153" s="86">
        <v>152.02000000000001</v>
      </c>
      <c r="N153" s="77">
        <v>1.7</v>
      </c>
      <c r="O153" s="86">
        <v>0.03</v>
      </c>
      <c r="P153" s="79">
        <v>10</v>
      </c>
      <c r="Q153" s="83">
        <v>5</v>
      </c>
      <c r="R153" s="59">
        <v>8.5</v>
      </c>
      <c r="S153" s="18">
        <f t="shared" si="4"/>
        <v>2.5</v>
      </c>
      <c r="T153" s="124">
        <v>2.5</v>
      </c>
      <c r="U153" s="82">
        <v>9</v>
      </c>
      <c r="V153" s="20" t="s">
        <v>14</v>
      </c>
      <c r="W153" s="20" t="s">
        <v>43</v>
      </c>
      <c r="X153" s="3" t="s">
        <v>34</v>
      </c>
      <c r="Y153" s="60"/>
      <c r="Z153" s="60"/>
      <c r="AA153" s="82">
        <v>2</v>
      </c>
      <c r="AB153" s="68"/>
      <c r="AC153" s="5">
        <f t="shared" si="5"/>
        <v>3548133892335782</v>
      </c>
      <c r="AE153" s="110">
        <v>2022</v>
      </c>
      <c r="AF153" s="110">
        <v>10</v>
      </c>
      <c r="AG153" s="110">
        <v>20</v>
      </c>
      <c r="AH153" s="110">
        <v>23</v>
      </c>
      <c r="AI153" s="110">
        <v>10</v>
      </c>
      <c r="AJ153" s="111">
        <v>25.1</v>
      </c>
      <c r="AK153" s="111">
        <v>0.7</v>
      </c>
      <c r="AL153" s="112">
        <v>63.08</v>
      </c>
      <c r="AM153" s="112"/>
      <c r="AN153" s="112"/>
      <c r="AO153" s="112">
        <v>151.94</v>
      </c>
      <c r="AP153" s="112"/>
      <c r="AQ153" s="112"/>
      <c r="AR153" s="110">
        <v>5</v>
      </c>
      <c r="AS153" s="113"/>
      <c r="AT153" s="111">
        <v>8.8000000000000007</v>
      </c>
      <c r="AU153" s="111"/>
      <c r="AV153" s="114">
        <v>3</v>
      </c>
      <c r="AW153" s="18">
        <v>2.666666666666667</v>
      </c>
      <c r="AX153" s="115">
        <v>3</v>
      </c>
      <c r="AY153" s="141" t="s">
        <v>43</v>
      </c>
      <c r="AZ153" s="3" t="s">
        <v>34</v>
      </c>
    </row>
    <row r="154" spans="1:52" s="57" customFormat="1" ht="11.25" x14ac:dyDescent="0.2">
      <c r="A154" s="4" t="s">
        <v>435</v>
      </c>
      <c r="B154" s="74">
        <v>44855.391481481478</v>
      </c>
      <c r="C154" s="79">
        <v>2022</v>
      </c>
      <c r="D154" s="79">
        <v>10</v>
      </c>
      <c r="E154" s="79">
        <v>21</v>
      </c>
      <c r="F154" s="79">
        <v>9</v>
      </c>
      <c r="G154" s="79">
        <v>23</v>
      </c>
      <c r="H154" s="77">
        <v>44</v>
      </c>
      <c r="I154" s="77">
        <v>0.4</v>
      </c>
      <c r="J154" s="86">
        <v>65.72</v>
      </c>
      <c r="K154" s="77">
        <v>6.8</v>
      </c>
      <c r="L154" s="86">
        <v>0.06</v>
      </c>
      <c r="M154" s="86">
        <v>-174.05</v>
      </c>
      <c r="N154" s="77">
        <v>1.8</v>
      </c>
      <c r="O154" s="86">
        <v>0.04</v>
      </c>
      <c r="P154" s="79">
        <v>33</v>
      </c>
      <c r="Q154" s="83" t="s">
        <v>42</v>
      </c>
      <c r="R154" s="59">
        <v>9.3000000000000007</v>
      </c>
      <c r="S154" s="18">
        <f t="shared" si="4"/>
        <v>2.9444444444444446</v>
      </c>
      <c r="T154" s="124">
        <v>2.9</v>
      </c>
      <c r="U154" s="82">
        <v>3</v>
      </c>
      <c r="V154" s="84" t="s">
        <v>14</v>
      </c>
      <c r="W154" s="82"/>
      <c r="X154" s="3" t="s">
        <v>34</v>
      </c>
      <c r="Y154" s="60"/>
      <c r="Z154" s="60"/>
      <c r="AA154" s="82">
        <v>4</v>
      </c>
      <c r="AB154" s="69"/>
      <c r="AC154" s="5">
        <f t="shared" si="5"/>
        <v>1.4125375446227572E+16</v>
      </c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</row>
    <row r="155" spans="1:52" s="57" customFormat="1" ht="11.25" x14ac:dyDescent="0.2">
      <c r="A155" s="4" t="s">
        <v>439</v>
      </c>
      <c r="B155" s="74">
        <v>44858.227349537039</v>
      </c>
      <c r="C155" s="79">
        <v>2022</v>
      </c>
      <c r="D155" s="79">
        <v>10</v>
      </c>
      <c r="E155" s="79">
        <v>24</v>
      </c>
      <c r="F155" s="79">
        <v>5</v>
      </c>
      <c r="G155" s="79">
        <v>27</v>
      </c>
      <c r="H155" s="77">
        <v>23</v>
      </c>
      <c r="I155" s="77">
        <v>1.2</v>
      </c>
      <c r="J155" s="86">
        <v>59.08</v>
      </c>
      <c r="K155" s="77">
        <v>5.6</v>
      </c>
      <c r="L155" s="86">
        <v>0.05</v>
      </c>
      <c r="M155" s="86">
        <v>151.12</v>
      </c>
      <c r="N155" s="77">
        <v>4.4000000000000004</v>
      </c>
      <c r="O155" s="86">
        <v>0.08</v>
      </c>
      <c r="P155" s="79">
        <v>33</v>
      </c>
      <c r="Q155" s="83" t="s">
        <v>42</v>
      </c>
      <c r="R155" s="59">
        <v>8</v>
      </c>
      <c r="S155" s="18">
        <f t="shared" si="4"/>
        <v>2.2222222222222223</v>
      </c>
      <c r="T155" s="124">
        <v>2.2000000000000002</v>
      </c>
      <c r="U155" s="82">
        <v>6</v>
      </c>
      <c r="V155" s="84" t="s">
        <v>14</v>
      </c>
      <c r="W155" s="82"/>
      <c r="X155" s="3" t="s">
        <v>34</v>
      </c>
      <c r="Y155" s="60"/>
      <c r="Z155" s="60"/>
      <c r="AA155" s="82">
        <v>1</v>
      </c>
      <c r="AB155" s="69"/>
      <c r="AC155" s="5">
        <f t="shared" si="5"/>
        <v>1258925411794173.5</v>
      </c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</row>
    <row r="156" spans="1:52" s="57" customFormat="1" ht="11.25" x14ac:dyDescent="0.2">
      <c r="A156" s="4" t="s">
        <v>443</v>
      </c>
      <c r="B156" s="74">
        <v>44862.330972222226</v>
      </c>
      <c r="C156" s="79">
        <v>2022</v>
      </c>
      <c r="D156" s="79">
        <v>10</v>
      </c>
      <c r="E156" s="79">
        <v>28</v>
      </c>
      <c r="F156" s="79">
        <v>7</v>
      </c>
      <c r="G156" s="79">
        <v>56</v>
      </c>
      <c r="H156" s="77">
        <v>36.700000000000003</v>
      </c>
      <c r="I156" s="77">
        <v>0.9</v>
      </c>
      <c r="J156" s="86">
        <v>59.74</v>
      </c>
      <c r="K156" s="77">
        <v>3.6</v>
      </c>
      <c r="L156" s="86">
        <v>0.03</v>
      </c>
      <c r="M156" s="86">
        <v>152.58000000000001</v>
      </c>
      <c r="N156" s="77">
        <v>4.2</v>
      </c>
      <c r="O156" s="86">
        <v>7.0000000000000007E-2</v>
      </c>
      <c r="P156" s="79">
        <v>33</v>
      </c>
      <c r="Q156" s="83" t="s">
        <v>42</v>
      </c>
      <c r="R156" s="59">
        <v>8.3000000000000007</v>
      </c>
      <c r="S156" s="18">
        <f t="shared" si="4"/>
        <v>2.3888888888888893</v>
      </c>
      <c r="T156" s="124">
        <v>2.4</v>
      </c>
      <c r="U156" s="82">
        <v>7</v>
      </c>
      <c r="V156" s="84" t="s">
        <v>14</v>
      </c>
      <c r="W156" s="82"/>
      <c r="X156" s="3" t="s">
        <v>34</v>
      </c>
      <c r="Y156" s="60"/>
      <c r="Z156" s="60"/>
      <c r="AA156" s="82">
        <v>2</v>
      </c>
      <c r="AB156" s="69"/>
      <c r="AC156" s="5">
        <f t="shared" si="5"/>
        <v>2511886431509585.5</v>
      </c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</row>
    <row r="157" spans="1:52" s="57" customFormat="1" ht="11.25" x14ac:dyDescent="0.2">
      <c r="A157" s="4" t="s">
        <v>444</v>
      </c>
      <c r="B157" s="74">
        <v>44862.704560185186</v>
      </c>
      <c r="C157" s="79">
        <v>2022</v>
      </c>
      <c r="D157" s="79">
        <v>10</v>
      </c>
      <c r="E157" s="79">
        <v>28</v>
      </c>
      <c r="F157" s="79">
        <v>16</v>
      </c>
      <c r="G157" s="79">
        <v>54</v>
      </c>
      <c r="H157" s="77">
        <v>34.1</v>
      </c>
      <c r="I157" s="77">
        <v>1</v>
      </c>
      <c r="J157" s="86">
        <v>60.25</v>
      </c>
      <c r="K157" s="77">
        <v>3.1</v>
      </c>
      <c r="L157" s="86">
        <v>0.03</v>
      </c>
      <c r="M157" s="86">
        <v>153.37</v>
      </c>
      <c r="N157" s="77">
        <v>5.7</v>
      </c>
      <c r="O157" s="86">
        <v>0.1</v>
      </c>
      <c r="P157" s="79">
        <v>0</v>
      </c>
      <c r="Q157" s="83" t="s">
        <v>42</v>
      </c>
      <c r="R157" s="59">
        <v>7.4</v>
      </c>
      <c r="S157" s="18">
        <f t="shared" si="4"/>
        <v>1.8888888888888891</v>
      </c>
      <c r="T157" s="124">
        <v>1.9</v>
      </c>
      <c r="U157" s="82">
        <v>6</v>
      </c>
      <c r="V157" s="84" t="s">
        <v>14</v>
      </c>
      <c r="W157" s="82"/>
      <c r="X157" s="3" t="s">
        <v>34</v>
      </c>
      <c r="Y157" s="60"/>
      <c r="Z157" s="60"/>
      <c r="AA157" s="82">
        <v>2</v>
      </c>
      <c r="AB157" s="69"/>
      <c r="AC157" s="5">
        <f t="shared" si="5"/>
        <v>446683592150964.06</v>
      </c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</row>
    <row r="158" spans="1:52" s="57" customFormat="1" ht="11.25" x14ac:dyDescent="0.2">
      <c r="A158" s="4" t="s">
        <v>447</v>
      </c>
      <c r="B158" s="74">
        <v>44868.950868055559</v>
      </c>
      <c r="C158" s="79">
        <v>2022</v>
      </c>
      <c r="D158" s="79">
        <v>11</v>
      </c>
      <c r="E158" s="79">
        <v>3</v>
      </c>
      <c r="F158" s="79">
        <v>22</v>
      </c>
      <c r="G158" s="79">
        <v>49</v>
      </c>
      <c r="H158" s="77">
        <v>15</v>
      </c>
      <c r="I158" s="77">
        <v>0.5</v>
      </c>
      <c r="J158" s="86">
        <v>59.86</v>
      </c>
      <c r="K158" s="77">
        <v>2.4</v>
      </c>
      <c r="L158" s="86">
        <v>0.02</v>
      </c>
      <c r="M158" s="86">
        <v>150.80000000000001</v>
      </c>
      <c r="N158" s="77">
        <v>2.7</v>
      </c>
      <c r="O158" s="86">
        <v>0.05</v>
      </c>
      <c r="P158" s="79">
        <v>22</v>
      </c>
      <c r="Q158" s="83">
        <v>5</v>
      </c>
      <c r="R158" s="59">
        <v>8.4</v>
      </c>
      <c r="S158" s="18">
        <f t="shared" si="4"/>
        <v>2.4444444444444446</v>
      </c>
      <c r="T158" s="124">
        <v>2.4</v>
      </c>
      <c r="U158" s="82">
        <v>7</v>
      </c>
      <c r="V158" s="84" t="s">
        <v>14</v>
      </c>
      <c r="W158" s="82"/>
      <c r="X158" s="3" t="s">
        <v>34</v>
      </c>
      <c r="Y158" s="60"/>
      <c r="Z158" s="60"/>
      <c r="AA158" s="82">
        <v>2</v>
      </c>
      <c r="AB158" s="69"/>
      <c r="AC158" s="5">
        <f t="shared" si="5"/>
        <v>2511886431509585.5</v>
      </c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</row>
    <row r="159" spans="1:52" s="57" customFormat="1" ht="11.25" x14ac:dyDescent="0.2">
      <c r="A159" s="4" t="s">
        <v>448</v>
      </c>
      <c r="B159" s="74">
        <v>44870.140706018516</v>
      </c>
      <c r="C159" s="79">
        <v>2022</v>
      </c>
      <c r="D159" s="79">
        <v>11</v>
      </c>
      <c r="E159" s="79">
        <v>5</v>
      </c>
      <c r="F159" s="79">
        <v>3</v>
      </c>
      <c r="G159" s="79">
        <v>22</v>
      </c>
      <c r="H159" s="77">
        <v>37.6</v>
      </c>
      <c r="I159" s="77">
        <v>1.4</v>
      </c>
      <c r="J159" s="86">
        <v>59.59</v>
      </c>
      <c r="K159" s="77">
        <v>5.5</v>
      </c>
      <c r="L159" s="86">
        <v>0.05</v>
      </c>
      <c r="M159" s="86">
        <v>147.02000000000001</v>
      </c>
      <c r="N159" s="77">
        <v>6.5</v>
      </c>
      <c r="O159" s="86">
        <v>0.12</v>
      </c>
      <c r="P159" s="79">
        <v>15</v>
      </c>
      <c r="Q159" s="83">
        <v>15</v>
      </c>
      <c r="R159" s="59">
        <v>8.5</v>
      </c>
      <c r="S159" s="18">
        <f t="shared" si="4"/>
        <v>2.5</v>
      </c>
      <c r="T159" s="124">
        <v>2.5</v>
      </c>
      <c r="U159" s="82">
        <v>7</v>
      </c>
      <c r="V159" s="84" t="s">
        <v>14</v>
      </c>
      <c r="W159" s="82"/>
      <c r="X159" s="3" t="s">
        <v>34</v>
      </c>
      <c r="Y159" s="60"/>
      <c r="Z159" s="60"/>
      <c r="AA159" s="82">
        <v>2</v>
      </c>
      <c r="AB159" s="69"/>
      <c r="AC159" s="5">
        <f t="shared" si="5"/>
        <v>3548133892335782</v>
      </c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</row>
    <row r="160" spans="1:52" s="57" customFormat="1" ht="11.25" x14ac:dyDescent="0.2">
      <c r="A160" s="4" t="s">
        <v>449</v>
      </c>
      <c r="B160" s="74">
        <v>44870.188645833332</v>
      </c>
      <c r="C160" s="79">
        <v>2022</v>
      </c>
      <c r="D160" s="79">
        <v>11</v>
      </c>
      <c r="E160" s="79">
        <v>5</v>
      </c>
      <c r="F160" s="79">
        <v>4</v>
      </c>
      <c r="G160" s="79">
        <v>31</v>
      </c>
      <c r="H160" s="77">
        <v>39.1</v>
      </c>
      <c r="I160" s="77">
        <v>3.9</v>
      </c>
      <c r="J160" s="86">
        <v>66.84</v>
      </c>
      <c r="K160" s="77">
        <v>12.8</v>
      </c>
      <c r="L160" s="86">
        <v>0.12</v>
      </c>
      <c r="M160" s="86">
        <v>-169.79</v>
      </c>
      <c r="N160" s="77">
        <v>16.2</v>
      </c>
      <c r="O160" s="86">
        <v>0.37</v>
      </c>
      <c r="P160" s="79">
        <v>0</v>
      </c>
      <c r="Q160" s="83" t="s">
        <v>42</v>
      </c>
      <c r="R160" s="59">
        <v>10.1</v>
      </c>
      <c r="S160" s="18">
        <f t="shared" si="4"/>
        <v>3.3888888888888884</v>
      </c>
      <c r="T160" s="124">
        <v>3.4</v>
      </c>
      <c r="U160" s="82">
        <v>3</v>
      </c>
      <c r="V160" s="84" t="s">
        <v>14</v>
      </c>
      <c r="W160" s="82"/>
      <c r="X160" s="3" t="s">
        <v>34</v>
      </c>
      <c r="Y160" s="60"/>
      <c r="Z160" s="60"/>
      <c r="AA160" s="82">
        <v>5</v>
      </c>
      <c r="AB160" s="69"/>
      <c r="AC160" s="5">
        <f t="shared" si="5"/>
        <v>7.9432823472428304E+16</v>
      </c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</row>
    <row r="161" spans="1:52" s="57" customFormat="1" ht="11.25" x14ac:dyDescent="0.2">
      <c r="A161" s="4" t="s">
        <v>450</v>
      </c>
      <c r="B161" s="74">
        <v>44870.936851851853</v>
      </c>
      <c r="C161" s="79">
        <v>2022</v>
      </c>
      <c r="D161" s="79">
        <v>11</v>
      </c>
      <c r="E161" s="79">
        <v>5</v>
      </c>
      <c r="F161" s="79">
        <v>22</v>
      </c>
      <c r="G161" s="79">
        <v>29</v>
      </c>
      <c r="H161" s="77">
        <v>4.5999999999999996</v>
      </c>
      <c r="I161" s="77">
        <v>0.5</v>
      </c>
      <c r="J161" s="86">
        <v>60.96</v>
      </c>
      <c r="K161" s="77">
        <v>3.1</v>
      </c>
      <c r="L161" s="86">
        <v>0.03</v>
      </c>
      <c r="M161" s="86">
        <v>156.38999999999999</v>
      </c>
      <c r="N161" s="77">
        <v>1.9</v>
      </c>
      <c r="O161" s="86">
        <v>0.04</v>
      </c>
      <c r="P161" s="79">
        <v>33</v>
      </c>
      <c r="Q161" s="83" t="s">
        <v>42</v>
      </c>
      <c r="R161" s="59">
        <v>8.4</v>
      </c>
      <c r="S161" s="18">
        <f t="shared" si="4"/>
        <v>2.4444444444444446</v>
      </c>
      <c r="T161" s="124">
        <v>2.4</v>
      </c>
      <c r="U161" s="82">
        <v>6</v>
      </c>
      <c r="V161" s="84" t="s">
        <v>14</v>
      </c>
      <c r="W161" s="82"/>
      <c r="X161" s="3" t="s">
        <v>34</v>
      </c>
      <c r="Y161" s="60"/>
      <c r="Z161" s="60"/>
      <c r="AA161" s="82">
        <v>1</v>
      </c>
      <c r="AB161" s="69"/>
      <c r="AC161" s="5">
        <f t="shared" si="5"/>
        <v>2511886431509585.5</v>
      </c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</row>
    <row r="162" spans="1:52" s="57" customFormat="1" ht="11.25" x14ac:dyDescent="0.2">
      <c r="A162" s="4" t="s">
        <v>454</v>
      </c>
      <c r="B162" s="74">
        <v>44873.634502314817</v>
      </c>
      <c r="C162" s="79">
        <v>2022</v>
      </c>
      <c r="D162" s="79">
        <v>11</v>
      </c>
      <c r="E162" s="79">
        <v>8</v>
      </c>
      <c r="F162" s="79">
        <v>15</v>
      </c>
      <c r="G162" s="79">
        <v>13</v>
      </c>
      <c r="H162" s="77">
        <v>41.8</v>
      </c>
      <c r="I162" s="77">
        <v>0.5</v>
      </c>
      <c r="J162" s="86">
        <v>62.79</v>
      </c>
      <c r="K162" s="77">
        <v>3.2</v>
      </c>
      <c r="L162" s="86">
        <v>0.03</v>
      </c>
      <c r="M162" s="86">
        <v>154.97</v>
      </c>
      <c r="N162" s="77">
        <v>1.8</v>
      </c>
      <c r="O162" s="86">
        <v>0.04</v>
      </c>
      <c r="P162" s="79">
        <v>33</v>
      </c>
      <c r="Q162" s="83" t="s">
        <v>42</v>
      </c>
      <c r="R162" s="59">
        <v>9.1999999999999993</v>
      </c>
      <c r="S162" s="18">
        <f t="shared" si="4"/>
        <v>2.8888888888888884</v>
      </c>
      <c r="T162" s="124">
        <v>2.9</v>
      </c>
      <c r="U162" s="82">
        <v>9</v>
      </c>
      <c r="V162" s="84" t="s">
        <v>14</v>
      </c>
      <c r="W162" s="82"/>
      <c r="X162" s="3" t="s">
        <v>34</v>
      </c>
      <c r="Y162" s="60"/>
      <c r="Z162" s="60"/>
      <c r="AA162" s="82">
        <v>2</v>
      </c>
      <c r="AB162" s="69"/>
      <c r="AC162" s="5">
        <f t="shared" si="5"/>
        <v>1.4125375446227572E+16</v>
      </c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</row>
    <row r="163" spans="1:52" s="57" customFormat="1" ht="11.25" x14ac:dyDescent="0.2">
      <c r="A163" s="4" t="s">
        <v>456</v>
      </c>
      <c r="B163" s="74">
        <v>44877.079502314817</v>
      </c>
      <c r="C163" s="79">
        <v>2022</v>
      </c>
      <c r="D163" s="79">
        <v>11</v>
      </c>
      <c r="E163" s="79">
        <v>12</v>
      </c>
      <c r="F163" s="79">
        <v>1</v>
      </c>
      <c r="G163" s="79">
        <v>54</v>
      </c>
      <c r="H163" s="77">
        <v>29.8</v>
      </c>
      <c r="I163" s="77">
        <v>0.3</v>
      </c>
      <c r="J163" s="86">
        <v>61.97</v>
      </c>
      <c r="K163" s="77">
        <v>1.9</v>
      </c>
      <c r="L163" s="86">
        <v>0.02</v>
      </c>
      <c r="M163" s="86">
        <v>154.08000000000001</v>
      </c>
      <c r="N163" s="77">
        <v>1.7</v>
      </c>
      <c r="O163" s="86">
        <v>0.03</v>
      </c>
      <c r="P163" s="79">
        <v>33</v>
      </c>
      <c r="Q163" s="83" t="s">
        <v>42</v>
      </c>
      <c r="R163" s="59">
        <v>8.4</v>
      </c>
      <c r="S163" s="18">
        <f t="shared" si="4"/>
        <v>2.4444444444444446</v>
      </c>
      <c r="T163" s="124">
        <v>2.4</v>
      </c>
      <c r="U163" s="82">
        <v>9</v>
      </c>
      <c r="V163" s="84" t="s">
        <v>14</v>
      </c>
      <c r="W163" s="82"/>
      <c r="X163" s="3" t="s">
        <v>34</v>
      </c>
      <c r="Y163" s="60"/>
      <c r="Z163" s="60"/>
      <c r="AA163" s="82">
        <v>2</v>
      </c>
      <c r="AB163" s="69"/>
      <c r="AC163" s="5">
        <f t="shared" si="5"/>
        <v>2511886431509585.5</v>
      </c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</row>
    <row r="164" spans="1:52" s="57" customFormat="1" ht="11.25" x14ac:dyDescent="0.2">
      <c r="A164" s="4" t="s">
        <v>460</v>
      </c>
      <c r="B164" s="74">
        <v>44877.567152777781</v>
      </c>
      <c r="C164" s="79">
        <v>2022</v>
      </c>
      <c r="D164" s="79">
        <v>11</v>
      </c>
      <c r="E164" s="79">
        <v>12</v>
      </c>
      <c r="F164" s="79">
        <v>13</v>
      </c>
      <c r="G164" s="79">
        <v>36</v>
      </c>
      <c r="H164" s="77">
        <v>42.6</v>
      </c>
      <c r="I164" s="77">
        <v>0.2</v>
      </c>
      <c r="J164" s="86">
        <v>63.21</v>
      </c>
      <c r="K164" s="77">
        <v>1.7</v>
      </c>
      <c r="L164" s="86">
        <v>0.02</v>
      </c>
      <c r="M164" s="86">
        <v>150.74</v>
      </c>
      <c r="N164" s="77">
        <v>0.6</v>
      </c>
      <c r="O164" s="86">
        <v>0.01</v>
      </c>
      <c r="P164" s="79">
        <v>0</v>
      </c>
      <c r="Q164" s="83" t="s">
        <v>42</v>
      </c>
      <c r="R164" s="59">
        <v>6.6</v>
      </c>
      <c r="S164" s="18">
        <f t="shared" si="4"/>
        <v>1.4444444444444442</v>
      </c>
      <c r="T164" s="124">
        <v>1.4</v>
      </c>
      <c r="U164" s="82">
        <v>3</v>
      </c>
      <c r="V164" s="84" t="s">
        <v>14</v>
      </c>
      <c r="W164" s="82"/>
      <c r="X164" s="3" t="s">
        <v>34</v>
      </c>
      <c r="Y164" s="60"/>
      <c r="Z164" s="60"/>
      <c r="AA164" s="82">
        <v>2</v>
      </c>
      <c r="AB164" s="69"/>
      <c r="AC164" s="5">
        <f t="shared" si="5"/>
        <v>79432823472428.328</v>
      </c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</row>
    <row r="165" spans="1:52" s="57" customFormat="1" ht="11.25" x14ac:dyDescent="0.2">
      <c r="A165" s="4" t="s">
        <v>464</v>
      </c>
      <c r="B165" s="74">
        <v>44879.175034722219</v>
      </c>
      <c r="C165" s="79">
        <v>2022</v>
      </c>
      <c r="D165" s="79">
        <v>11</v>
      </c>
      <c r="E165" s="79">
        <v>14</v>
      </c>
      <c r="F165" s="79">
        <v>4</v>
      </c>
      <c r="G165" s="79">
        <v>12</v>
      </c>
      <c r="H165" s="77">
        <v>3.4</v>
      </c>
      <c r="I165" s="77">
        <v>1.7</v>
      </c>
      <c r="J165" s="86">
        <v>62.96</v>
      </c>
      <c r="K165" s="77">
        <v>5.0999999999999996</v>
      </c>
      <c r="L165" s="86">
        <v>0.05</v>
      </c>
      <c r="M165" s="86">
        <v>146.46</v>
      </c>
      <c r="N165" s="77">
        <v>7.6</v>
      </c>
      <c r="O165" s="86">
        <v>0.15</v>
      </c>
      <c r="P165" s="79">
        <v>14</v>
      </c>
      <c r="Q165" s="83">
        <v>11</v>
      </c>
      <c r="R165" s="59">
        <v>7.7</v>
      </c>
      <c r="S165" s="18">
        <f t="shared" si="4"/>
        <v>2.0555555555555558</v>
      </c>
      <c r="T165" s="124">
        <v>2.1</v>
      </c>
      <c r="U165" s="82">
        <v>6</v>
      </c>
      <c r="V165" s="84" t="s">
        <v>14</v>
      </c>
      <c r="W165" s="82"/>
      <c r="X165" s="3" t="s">
        <v>34</v>
      </c>
      <c r="Y165" s="60"/>
      <c r="Z165" s="60"/>
      <c r="AA165" s="82">
        <v>2</v>
      </c>
      <c r="AB165" s="69"/>
      <c r="AC165" s="5">
        <f t="shared" si="5"/>
        <v>891250938133751.25</v>
      </c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</row>
    <row r="166" spans="1:52" s="57" customFormat="1" ht="11.25" x14ac:dyDescent="0.2">
      <c r="A166" s="4" t="s">
        <v>466</v>
      </c>
      <c r="B166" s="74">
        <v>44879.86787037037</v>
      </c>
      <c r="C166" s="79">
        <v>2022</v>
      </c>
      <c r="D166" s="79">
        <v>11</v>
      </c>
      <c r="E166" s="79">
        <v>14</v>
      </c>
      <c r="F166" s="79">
        <v>20</v>
      </c>
      <c r="G166" s="79">
        <v>49</v>
      </c>
      <c r="H166" s="77">
        <v>44.4</v>
      </c>
      <c r="I166" s="77">
        <v>0.5</v>
      </c>
      <c r="J166" s="86">
        <v>62.19</v>
      </c>
      <c r="K166" s="77">
        <v>3</v>
      </c>
      <c r="L166" s="86">
        <v>0.03</v>
      </c>
      <c r="M166" s="86">
        <v>149.33000000000001</v>
      </c>
      <c r="N166" s="77">
        <v>3.3</v>
      </c>
      <c r="O166" s="86">
        <v>0.06</v>
      </c>
      <c r="P166" s="79">
        <v>33</v>
      </c>
      <c r="Q166" s="83" t="s">
        <v>42</v>
      </c>
      <c r="R166" s="59">
        <v>7.8</v>
      </c>
      <c r="S166" s="18">
        <f t="shared" si="4"/>
        <v>2.1111111111111112</v>
      </c>
      <c r="T166" s="124">
        <v>2.1</v>
      </c>
      <c r="U166" s="82">
        <v>6</v>
      </c>
      <c r="V166" s="84" t="s">
        <v>14</v>
      </c>
      <c r="W166" s="82"/>
      <c r="X166" s="3" t="s">
        <v>34</v>
      </c>
      <c r="Y166" s="60"/>
      <c r="Z166" s="60"/>
      <c r="AA166" s="82">
        <v>2</v>
      </c>
      <c r="AB166" s="69"/>
      <c r="AC166" s="5">
        <f t="shared" si="5"/>
        <v>891250938133751.25</v>
      </c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</row>
    <row r="167" spans="1:52" s="57" customFormat="1" ht="45" x14ac:dyDescent="0.2">
      <c r="A167" s="4" t="s">
        <v>468</v>
      </c>
      <c r="B167" s="74">
        <v>44881.479942129627</v>
      </c>
      <c r="C167" s="79">
        <v>2022</v>
      </c>
      <c r="D167" s="79">
        <v>11</v>
      </c>
      <c r="E167" s="79">
        <v>16</v>
      </c>
      <c r="F167" s="79">
        <v>11</v>
      </c>
      <c r="G167" s="79">
        <v>31</v>
      </c>
      <c r="H167" s="77">
        <v>7.5</v>
      </c>
      <c r="I167" s="77">
        <v>0.7</v>
      </c>
      <c r="J167" s="86">
        <v>59.4</v>
      </c>
      <c r="K167" s="77">
        <v>4.0999999999999996</v>
      </c>
      <c r="L167" s="86">
        <v>0.04</v>
      </c>
      <c r="M167" s="86">
        <v>153.16999999999999</v>
      </c>
      <c r="N167" s="77">
        <v>2.4</v>
      </c>
      <c r="O167" s="86">
        <v>0.04</v>
      </c>
      <c r="P167" s="79">
        <v>7</v>
      </c>
      <c r="Q167" s="83">
        <v>5</v>
      </c>
      <c r="R167" s="59">
        <v>10.3</v>
      </c>
      <c r="S167" s="18">
        <f t="shared" si="4"/>
        <v>3.5000000000000004</v>
      </c>
      <c r="T167" s="124">
        <v>3.5</v>
      </c>
      <c r="U167" s="82">
        <v>9</v>
      </c>
      <c r="V167" s="84" t="s">
        <v>14</v>
      </c>
      <c r="W167" s="82"/>
      <c r="X167" s="3" t="s">
        <v>34</v>
      </c>
      <c r="Y167" s="90" t="s">
        <v>516</v>
      </c>
      <c r="Z167" s="60">
        <v>1</v>
      </c>
      <c r="AA167" s="82">
        <v>2</v>
      </c>
      <c r="AB167" s="69"/>
      <c r="AC167" s="5">
        <f t="shared" si="5"/>
        <v>1.122018454301972E+17</v>
      </c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</row>
    <row r="168" spans="1:52" s="57" customFormat="1" ht="11.25" x14ac:dyDescent="0.2">
      <c r="A168" s="4" t="s">
        <v>469</v>
      </c>
      <c r="B168" s="74">
        <v>44883.819780092592</v>
      </c>
      <c r="C168" s="79">
        <v>2022</v>
      </c>
      <c r="D168" s="79">
        <v>11</v>
      </c>
      <c r="E168" s="79">
        <v>18</v>
      </c>
      <c r="F168" s="79">
        <v>19</v>
      </c>
      <c r="G168" s="79">
        <v>40</v>
      </c>
      <c r="H168" s="77">
        <v>29</v>
      </c>
      <c r="I168" s="77">
        <v>0.5</v>
      </c>
      <c r="J168" s="86">
        <v>62</v>
      </c>
      <c r="K168" s="77">
        <v>1.8</v>
      </c>
      <c r="L168" s="86">
        <v>0.02</v>
      </c>
      <c r="M168" s="86">
        <v>154.19</v>
      </c>
      <c r="N168" s="77">
        <v>1.5</v>
      </c>
      <c r="O168" s="86">
        <v>0.03</v>
      </c>
      <c r="P168" s="79">
        <v>6</v>
      </c>
      <c r="Q168" s="83">
        <v>18</v>
      </c>
      <c r="R168" s="59">
        <v>8.3000000000000007</v>
      </c>
      <c r="S168" s="18">
        <f t="shared" si="4"/>
        <v>2.3888888888888893</v>
      </c>
      <c r="T168" s="124">
        <v>2.4</v>
      </c>
      <c r="U168" s="82">
        <v>10</v>
      </c>
      <c r="V168" s="84" t="s">
        <v>14</v>
      </c>
      <c r="W168" s="82"/>
      <c r="X168" s="3" t="s">
        <v>34</v>
      </c>
      <c r="Y168" s="60"/>
      <c r="Z168" s="60"/>
      <c r="AA168" s="82">
        <v>2</v>
      </c>
      <c r="AB168" s="69"/>
      <c r="AC168" s="5">
        <f t="shared" si="5"/>
        <v>2511886431509585.5</v>
      </c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</row>
    <row r="169" spans="1:52" s="57" customFormat="1" ht="11.25" x14ac:dyDescent="0.2">
      <c r="A169" s="4" t="s">
        <v>470</v>
      </c>
      <c r="B169" s="74">
        <v>44886.078136574077</v>
      </c>
      <c r="C169" s="79">
        <v>2022</v>
      </c>
      <c r="D169" s="79">
        <v>11</v>
      </c>
      <c r="E169" s="79">
        <v>21</v>
      </c>
      <c r="F169" s="79">
        <v>1</v>
      </c>
      <c r="G169" s="79">
        <v>52</v>
      </c>
      <c r="H169" s="77">
        <v>31.9</v>
      </c>
      <c r="I169" s="77">
        <v>2.2999999999999998</v>
      </c>
      <c r="J169" s="86">
        <v>66.66</v>
      </c>
      <c r="K169" s="77">
        <v>8.6999999999999993</v>
      </c>
      <c r="L169" s="86">
        <v>0.08</v>
      </c>
      <c r="M169" s="86">
        <v>-170.7</v>
      </c>
      <c r="N169" s="77">
        <v>9.4</v>
      </c>
      <c r="O169" s="86">
        <v>0.21</v>
      </c>
      <c r="P169" s="79">
        <v>0</v>
      </c>
      <c r="Q169" s="83" t="s">
        <v>42</v>
      </c>
      <c r="R169" s="59">
        <v>9.6999999999999993</v>
      </c>
      <c r="S169" s="18">
        <f t="shared" si="4"/>
        <v>3.1666666666666661</v>
      </c>
      <c r="T169" s="124">
        <v>3.2</v>
      </c>
      <c r="U169" s="82">
        <v>3</v>
      </c>
      <c r="V169" s="84" t="s">
        <v>14</v>
      </c>
      <c r="W169" s="82"/>
      <c r="X169" s="3" t="s">
        <v>34</v>
      </c>
      <c r="Y169" s="60"/>
      <c r="Z169" s="60"/>
      <c r="AA169" s="82">
        <v>5</v>
      </c>
      <c r="AB169" s="69"/>
      <c r="AC169" s="5">
        <f t="shared" si="5"/>
        <v>3.981071705534992E+16</v>
      </c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</row>
    <row r="170" spans="1:52" s="57" customFormat="1" ht="11.25" x14ac:dyDescent="0.2">
      <c r="A170" s="4" t="s">
        <v>472</v>
      </c>
      <c r="B170" s="74">
        <v>44888.639155092591</v>
      </c>
      <c r="C170" s="79">
        <v>2022</v>
      </c>
      <c r="D170" s="79">
        <v>11</v>
      </c>
      <c r="E170" s="79">
        <v>23</v>
      </c>
      <c r="F170" s="79">
        <v>15</v>
      </c>
      <c r="G170" s="79">
        <v>20</v>
      </c>
      <c r="H170" s="77">
        <v>23.4</v>
      </c>
      <c r="I170" s="77">
        <v>0.6</v>
      </c>
      <c r="J170" s="86">
        <v>61.89</v>
      </c>
      <c r="K170" s="77">
        <v>1.6</v>
      </c>
      <c r="L170" s="86">
        <v>0.01</v>
      </c>
      <c r="M170" s="86">
        <v>146.87</v>
      </c>
      <c r="N170" s="77">
        <v>3.6</v>
      </c>
      <c r="O170" s="86">
        <v>7.0000000000000007E-2</v>
      </c>
      <c r="P170" s="79">
        <v>20</v>
      </c>
      <c r="Q170" s="83">
        <v>6</v>
      </c>
      <c r="R170" s="59">
        <v>8</v>
      </c>
      <c r="S170" s="18">
        <f t="shared" si="4"/>
        <v>2.2222222222222223</v>
      </c>
      <c r="T170" s="124">
        <v>2.2000000000000002</v>
      </c>
      <c r="U170" s="82">
        <v>7</v>
      </c>
      <c r="V170" s="84" t="s">
        <v>14</v>
      </c>
      <c r="W170" s="82"/>
      <c r="X170" s="3" t="s">
        <v>34</v>
      </c>
      <c r="Y170" s="60"/>
      <c r="Z170" s="60"/>
      <c r="AA170" s="82">
        <v>2</v>
      </c>
      <c r="AB170" s="69"/>
      <c r="AC170" s="5">
        <f t="shared" si="5"/>
        <v>1258925411794173.5</v>
      </c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</row>
    <row r="171" spans="1:52" s="57" customFormat="1" ht="11.25" x14ac:dyDescent="0.2">
      <c r="A171" s="4" t="s">
        <v>473</v>
      </c>
      <c r="B171" s="74">
        <v>44889.241932870369</v>
      </c>
      <c r="C171" s="79">
        <v>2022</v>
      </c>
      <c r="D171" s="79">
        <v>11</v>
      </c>
      <c r="E171" s="79">
        <v>24</v>
      </c>
      <c r="F171" s="79">
        <v>5</v>
      </c>
      <c r="G171" s="79">
        <v>48</v>
      </c>
      <c r="H171" s="77">
        <v>23.6</v>
      </c>
      <c r="I171" s="77">
        <v>0.3</v>
      </c>
      <c r="J171" s="86">
        <v>62.5</v>
      </c>
      <c r="K171" s="77">
        <v>1.4</v>
      </c>
      <c r="L171" s="86">
        <v>0.01</v>
      </c>
      <c r="M171" s="86">
        <v>148.75</v>
      </c>
      <c r="N171" s="77">
        <v>1.5</v>
      </c>
      <c r="O171" s="86">
        <v>0.03</v>
      </c>
      <c r="P171" s="79">
        <v>2</v>
      </c>
      <c r="Q171" s="83">
        <v>4</v>
      </c>
      <c r="R171" s="59">
        <v>9.3000000000000007</v>
      </c>
      <c r="S171" s="18">
        <f t="shared" si="4"/>
        <v>2.9444444444444446</v>
      </c>
      <c r="T171" s="124">
        <v>2.9</v>
      </c>
      <c r="U171" s="82">
        <v>9</v>
      </c>
      <c r="V171" s="84" t="s">
        <v>14</v>
      </c>
      <c r="W171" s="82"/>
      <c r="X171" s="3" t="s">
        <v>34</v>
      </c>
      <c r="Y171" s="60"/>
      <c r="Z171" s="60"/>
      <c r="AA171" s="82">
        <v>2</v>
      </c>
      <c r="AB171" s="69"/>
      <c r="AC171" s="5">
        <f t="shared" si="5"/>
        <v>1.4125375446227572E+16</v>
      </c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</row>
    <row r="172" spans="1:52" s="57" customFormat="1" ht="11.25" x14ac:dyDescent="0.2">
      <c r="A172" s="4" t="s">
        <v>474</v>
      </c>
      <c r="B172" s="74">
        <v>44890.675092592595</v>
      </c>
      <c r="C172" s="79">
        <v>2022</v>
      </c>
      <c r="D172" s="79">
        <v>11</v>
      </c>
      <c r="E172" s="79">
        <v>25</v>
      </c>
      <c r="F172" s="79">
        <v>16</v>
      </c>
      <c r="G172" s="79">
        <v>12</v>
      </c>
      <c r="H172" s="77">
        <v>8.6999999999999993</v>
      </c>
      <c r="I172" s="77">
        <v>0.4</v>
      </c>
      <c r="J172" s="86">
        <v>62.51</v>
      </c>
      <c r="K172" s="77">
        <v>2.2000000000000002</v>
      </c>
      <c r="L172" s="86">
        <v>0.02</v>
      </c>
      <c r="M172" s="86">
        <v>148.81</v>
      </c>
      <c r="N172" s="77">
        <v>2</v>
      </c>
      <c r="O172" s="86">
        <v>0.04</v>
      </c>
      <c r="P172" s="79">
        <v>0</v>
      </c>
      <c r="Q172" s="83" t="s">
        <v>42</v>
      </c>
      <c r="R172" s="59">
        <v>7.4</v>
      </c>
      <c r="S172" s="18">
        <f t="shared" si="4"/>
        <v>1.8888888888888891</v>
      </c>
      <c r="T172" s="124">
        <v>1.9</v>
      </c>
      <c r="U172" s="82">
        <v>5</v>
      </c>
      <c r="V172" s="84" t="s">
        <v>14</v>
      </c>
      <c r="W172" s="82"/>
      <c r="X172" s="3" t="s">
        <v>34</v>
      </c>
      <c r="Y172" s="60"/>
      <c r="Z172" s="60"/>
      <c r="AA172" s="82">
        <v>2</v>
      </c>
      <c r="AB172" s="69"/>
      <c r="AC172" s="5">
        <f t="shared" si="5"/>
        <v>446683592150964.06</v>
      </c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</row>
    <row r="173" spans="1:52" s="57" customFormat="1" ht="11.25" x14ac:dyDescent="0.2">
      <c r="A173" s="4" t="s">
        <v>475</v>
      </c>
      <c r="B173" s="74">
        <v>44890.721296296295</v>
      </c>
      <c r="C173" s="79">
        <v>2022</v>
      </c>
      <c r="D173" s="79">
        <v>11</v>
      </c>
      <c r="E173" s="79">
        <v>25</v>
      </c>
      <c r="F173" s="79">
        <v>17</v>
      </c>
      <c r="G173" s="79">
        <v>18</v>
      </c>
      <c r="H173" s="77">
        <v>40.6</v>
      </c>
      <c r="I173" s="77">
        <v>0.3</v>
      </c>
      <c r="J173" s="86">
        <v>62.52</v>
      </c>
      <c r="K173" s="77">
        <v>1.8</v>
      </c>
      <c r="L173" s="86">
        <v>0.02</v>
      </c>
      <c r="M173" s="86">
        <v>148.79</v>
      </c>
      <c r="N173" s="77">
        <v>1.6</v>
      </c>
      <c r="O173" s="86">
        <v>0.03</v>
      </c>
      <c r="P173" s="79">
        <v>0</v>
      </c>
      <c r="Q173" s="83" t="s">
        <v>42</v>
      </c>
      <c r="R173" s="59">
        <v>7</v>
      </c>
      <c r="S173" s="18">
        <f t="shared" si="4"/>
        <v>1.6666666666666665</v>
      </c>
      <c r="T173" s="124">
        <v>1.7</v>
      </c>
      <c r="U173" s="82">
        <v>4</v>
      </c>
      <c r="V173" s="84" t="s">
        <v>14</v>
      </c>
      <c r="W173" s="82"/>
      <c r="X173" s="3" t="s">
        <v>34</v>
      </c>
      <c r="Y173" s="60"/>
      <c r="Z173" s="60"/>
      <c r="AA173" s="82">
        <v>2</v>
      </c>
      <c r="AB173" s="69"/>
      <c r="AC173" s="5">
        <f t="shared" si="5"/>
        <v>223872113856835.09</v>
      </c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</row>
    <row r="174" spans="1:52" s="57" customFormat="1" ht="11.25" x14ac:dyDescent="0.2">
      <c r="A174" s="4" t="s">
        <v>477</v>
      </c>
      <c r="B174" s="74">
        <v>44893.208275462966</v>
      </c>
      <c r="C174" s="79">
        <v>2022</v>
      </c>
      <c r="D174" s="79">
        <v>11</v>
      </c>
      <c r="E174" s="79">
        <v>28</v>
      </c>
      <c r="F174" s="79">
        <v>4</v>
      </c>
      <c r="G174" s="79">
        <v>59</v>
      </c>
      <c r="H174" s="77">
        <v>55.3</v>
      </c>
      <c r="I174" s="77">
        <v>0.4</v>
      </c>
      <c r="J174" s="86">
        <v>60.17</v>
      </c>
      <c r="K174" s="77">
        <v>1.6</v>
      </c>
      <c r="L174" s="86">
        <v>0.01</v>
      </c>
      <c r="M174" s="86">
        <v>150.63</v>
      </c>
      <c r="N174" s="77">
        <v>2</v>
      </c>
      <c r="O174" s="86">
        <v>0.04</v>
      </c>
      <c r="P174" s="79">
        <v>28</v>
      </c>
      <c r="Q174" s="83">
        <v>5</v>
      </c>
      <c r="R174" s="59">
        <v>7.4</v>
      </c>
      <c r="S174" s="18">
        <f t="shared" si="4"/>
        <v>1.8888888888888891</v>
      </c>
      <c r="T174" s="124">
        <v>1.9</v>
      </c>
      <c r="U174" s="82">
        <v>5</v>
      </c>
      <c r="V174" s="84" t="s">
        <v>14</v>
      </c>
      <c r="W174" s="82"/>
      <c r="X174" s="3" t="s">
        <v>34</v>
      </c>
      <c r="Y174" s="60"/>
      <c r="Z174" s="60"/>
      <c r="AA174" s="82">
        <v>2</v>
      </c>
      <c r="AB174" s="69"/>
      <c r="AC174" s="5">
        <f t="shared" si="5"/>
        <v>446683592150964.06</v>
      </c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</row>
    <row r="175" spans="1:52" s="57" customFormat="1" ht="11.25" x14ac:dyDescent="0.2">
      <c r="A175" s="4" t="s">
        <v>479</v>
      </c>
      <c r="B175" s="74">
        <v>44893.696597222224</v>
      </c>
      <c r="C175" s="79">
        <v>2022</v>
      </c>
      <c r="D175" s="79">
        <v>11</v>
      </c>
      <c r="E175" s="79">
        <v>28</v>
      </c>
      <c r="F175" s="79">
        <v>16</v>
      </c>
      <c r="G175" s="79">
        <v>43</v>
      </c>
      <c r="H175" s="77">
        <v>6.4</v>
      </c>
      <c r="I175" s="77">
        <v>0.9</v>
      </c>
      <c r="J175" s="86">
        <v>60</v>
      </c>
      <c r="K175" s="77">
        <v>3.4</v>
      </c>
      <c r="L175" s="86">
        <v>0.03</v>
      </c>
      <c r="M175" s="86">
        <v>153.36000000000001</v>
      </c>
      <c r="N175" s="77">
        <v>4.2</v>
      </c>
      <c r="O175" s="86">
        <v>0.08</v>
      </c>
      <c r="P175" s="79">
        <v>33</v>
      </c>
      <c r="Q175" s="83" t="s">
        <v>42</v>
      </c>
      <c r="R175" s="59">
        <v>8.8000000000000007</v>
      </c>
      <c r="S175" s="18">
        <f t="shared" si="4"/>
        <v>2.666666666666667</v>
      </c>
      <c r="T175" s="124">
        <v>2.7</v>
      </c>
      <c r="U175" s="82">
        <v>8</v>
      </c>
      <c r="V175" s="84" t="s">
        <v>14</v>
      </c>
      <c r="W175" s="82"/>
      <c r="X175" s="3" t="s">
        <v>34</v>
      </c>
      <c r="Y175" s="60"/>
      <c r="Z175" s="60"/>
      <c r="AA175" s="82">
        <v>2</v>
      </c>
      <c r="AB175" s="69"/>
      <c r="AC175" s="5">
        <f t="shared" si="5"/>
        <v>7079457843841414</v>
      </c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</row>
    <row r="176" spans="1:52" s="57" customFormat="1" ht="11.25" x14ac:dyDescent="0.2">
      <c r="A176" s="4" t="s">
        <v>482</v>
      </c>
      <c r="B176" s="74">
        <v>44895.219247685185</v>
      </c>
      <c r="C176" s="79">
        <v>2022</v>
      </c>
      <c r="D176" s="79">
        <v>11</v>
      </c>
      <c r="E176" s="79">
        <v>30</v>
      </c>
      <c r="F176" s="79">
        <v>5</v>
      </c>
      <c r="G176" s="79">
        <v>15</v>
      </c>
      <c r="H176" s="77">
        <v>43.4</v>
      </c>
      <c r="I176" s="77">
        <v>1.1000000000000001</v>
      </c>
      <c r="J176" s="86">
        <v>66.59</v>
      </c>
      <c r="K176" s="77">
        <v>4.5999999999999996</v>
      </c>
      <c r="L176" s="86">
        <v>0.04</v>
      </c>
      <c r="M176" s="86">
        <v>-170.95</v>
      </c>
      <c r="N176" s="77">
        <v>4.5999999999999996</v>
      </c>
      <c r="O176" s="86">
        <v>0.1</v>
      </c>
      <c r="P176" s="79">
        <v>0</v>
      </c>
      <c r="Q176" s="83" t="s">
        <v>42</v>
      </c>
      <c r="R176" s="59">
        <v>9.6</v>
      </c>
      <c r="S176" s="18">
        <f t="shared" si="4"/>
        <v>3.1111111111111107</v>
      </c>
      <c r="T176" s="124">
        <v>3.1</v>
      </c>
      <c r="U176" s="82">
        <v>3</v>
      </c>
      <c r="V176" s="84" t="s">
        <v>14</v>
      </c>
      <c r="W176" s="82"/>
      <c r="X176" s="3" t="s">
        <v>34</v>
      </c>
      <c r="Y176" s="60"/>
      <c r="Z176" s="60"/>
      <c r="AA176" s="82">
        <v>5</v>
      </c>
      <c r="AB176" s="69"/>
      <c r="AC176" s="5">
        <f t="shared" si="5"/>
        <v>2.8183829312644916E+16</v>
      </c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</row>
    <row r="177" spans="1:52" s="57" customFormat="1" ht="11.25" x14ac:dyDescent="0.2">
      <c r="A177" s="4" t="s">
        <v>484</v>
      </c>
      <c r="B177" s="74">
        <v>44897.880266203705</v>
      </c>
      <c r="C177" s="79">
        <v>2022</v>
      </c>
      <c r="D177" s="79">
        <v>12</v>
      </c>
      <c r="E177" s="79">
        <v>2</v>
      </c>
      <c r="F177" s="79">
        <v>21</v>
      </c>
      <c r="G177" s="79">
        <v>7</v>
      </c>
      <c r="H177" s="77">
        <v>35</v>
      </c>
      <c r="I177" s="77">
        <v>0.5</v>
      </c>
      <c r="J177" s="86">
        <v>65.95</v>
      </c>
      <c r="K177" s="77">
        <v>7.4</v>
      </c>
      <c r="L177" s="86">
        <v>7.0000000000000007E-2</v>
      </c>
      <c r="M177" s="86">
        <v>-173.52</v>
      </c>
      <c r="N177" s="77">
        <v>2.4</v>
      </c>
      <c r="O177" s="86">
        <v>0.05</v>
      </c>
      <c r="P177" s="79">
        <v>33</v>
      </c>
      <c r="Q177" s="83" t="s">
        <v>42</v>
      </c>
      <c r="R177" s="59">
        <v>8.5</v>
      </c>
      <c r="S177" s="18">
        <f t="shared" si="4"/>
        <v>2.5</v>
      </c>
      <c r="T177" s="124">
        <v>2.5</v>
      </c>
      <c r="U177" s="82">
        <v>3</v>
      </c>
      <c r="V177" s="84" t="s">
        <v>14</v>
      </c>
      <c r="W177" s="82"/>
      <c r="X177" s="3" t="s">
        <v>34</v>
      </c>
      <c r="Y177" s="60"/>
      <c r="Z177" s="60"/>
      <c r="AA177" s="82">
        <v>4</v>
      </c>
      <c r="AB177" s="69"/>
      <c r="AC177" s="5">
        <f t="shared" si="5"/>
        <v>3548133892335782</v>
      </c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</row>
    <row r="178" spans="1:52" s="57" customFormat="1" ht="11.25" x14ac:dyDescent="0.2">
      <c r="A178" s="4" t="s">
        <v>487</v>
      </c>
      <c r="B178" s="74">
        <v>44905.011724537035</v>
      </c>
      <c r="C178" s="79">
        <v>2022</v>
      </c>
      <c r="D178" s="79">
        <v>12</v>
      </c>
      <c r="E178" s="79">
        <v>10</v>
      </c>
      <c r="F178" s="79">
        <v>0</v>
      </c>
      <c r="G178" s="79">
        <v>16</v>
      </c>
      <c r="H178" s="77">
        <v>53.3</v>
      </c>
      <c r="I178" s="77">
        <v>1.4</v>
      </c>
      <c r="J178" s="86">
        <v>59.57</v>
      </c>
      <c r="K178" s="77">
        <v>5.6</v>
      </c>
      <c r="L178" s="86">
        <v>0.05</v>
      </c>
      <c r="M178" s="86">
        <v>148.05000000000001</v>
      </c>
      <c r="N178" s="77">
        <v>6</v>
      </c>
      <c r="O178" s="86">
        <v>0.11</v>
      </c>
      <c r="P178" s="79">
        <v>33</v>
      </c>
      <c r="Q178" s="83" t="s">
        <v>42</v>
      </c>
      <c r="R178" s="59">
        <v>7.2</v>
      </c>
      <c r="S178" s="18">
        <f t="shared" si="4"/>
        <v>1.7777777777777779</v>
      </c>
      <c r="T178" s="124">
        <v>1.8</v>
      </c>
      <c r="U178" s="82">
        <v>5</v>
      </c>
      <c r="V178" s="84" t="s">
        <v>14</v>
      </c>
      <c r="W178" s="82"/>
      <c r="X178" s="3" t="s">
        <v>34</v>
      </c>
      <c r="Y178" s="60"/>
      <c r="Z178" s="60"/>
      <c r="AA178" s="82">
        <v>2</v>
      </c>
      <c r="AB178" s="69"/>
      <c r="AC178" s="5">
        <f t="shared" si="5"/>
        <v>316227766016839.06</v>
      </c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</row>
    <row r="179" spans="1:52" s="57" customFormat="1" ht="11.25" x14ac:dyDescent="0.2">
      <c r="A179" s="4" t="s">
        <v>489</v>
      </c>
      <c r="B179" s="74">
        <v>44907.837418981479</v>
      </c>
      <c r="C179" s="79">
        <v>2022</v>
      </c>
      <c r="D179" s="79">
        <v>12</v>
      </c>
      <c r="E179" s="79">
        <v>12</v>
      </c>
      <c r="F179" s="79">
        <v>20</v>
      </c>
      <c r="G179" s="79">
        <v>5</v>
      </c>
      <c r="H179" s="77">
        <v>53.9</v>
      </c>
      <c r="I179" s="77">
        <v>0.7</v>
      </c>
      <c r="J179" s="86">
        <v>61.38</v>
      </c>
      <c r="K179" s="77">
        <v>3.3</v>
      </c>
      <c r="L179" s="86">
        <v>0.03</v>
      </c>
      <c r="M179" s="86">
        <v>153.79</v>
      </c>
      <c r="N179" s="77">
        <v>3.2</v>
      </c>
      <c r="O179" s="86">
        <v>0.06</v>
      </c>
      <c r="P179" s="79">
        <v>33</v>
      </c>
      <c r="Q179" s="83" t="s">
        <v>42</v>
      </c>
      <c r="R179" s="59">
        <v>6.9</v>
      </c>
      <c r="S179" s="18">
        <f t="shared" si="4"/>
        <v>1.6111111111111112</v>
      </c>
      <c r="T179" s="124">
        <v>1.6</v>
      </c>
      <c r="U179" s="82">
        <v>3</v>
      </c>
      <c r="V179" s="84" t="s">
        <v>14</v>
      </c>
      <c r="W179" s="82"/>
      <c r="X179" s="3" t="s">
        <v>34</v>
      </c>
      <c r="Y179" s="60"/>
      <c r="Z179" s="60"/>
      <c r="AA179" s="82">
        <v>2</v>
      </c>
      <c r="AB179" s="69"/>
      <c r="AC179" s="5">
        <f t="shared" si="5"/>
        <v>158489319246112.38</v>
      </c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</row>
    <row r="180" spans="1:52" s="57" customFormat="1" ht="11.25" x14ac:dyDescent="0.2">
      <c r="A180" s="4" t="s">
        <v>492</v>
      </c>
      <c r="B180" s="74">
        <v>44909.159305555557</v>
      </c>
      <c r="C180" s="79">
        <v>2022</v>
      </c>
      <c r="D180" s="79">
        <v>12</v>
      </c>
      <c r="E180" s="79">
        <v>14</v>
      </c>
      <c r="F180" s="79">
        <v>3</v>
      </c>
      <c r="G180" s="79">
        <v>49</v>
      </c>
      <c r="H180" s="77">
        <v>24.4</v>
      </c>
      <c r="I180" s="77">
        <v>0.9</v>
      </c>
      <c r="J180" s="86">
        <v>61.82</v>
      </c>
      <c r="K180" s="77">
        <v>2.5</v>
      </c>
      <c r="L180" s="86">
        <v>0.02</v>
      </c>
      <c r="M180" s="86">
        <v>145.69</v>
      </c>
      <c r="N180" s="77">
        <v>3.3</v>
      </c>
      <c r="O180" s="86">
        <v>0.06</v>
      </c>
      <c r="P180" s="79">
        <v>0</v>
      </c>
      <c r="Q180" s="83" t="s">
        <v>42</v>
      </c>
      <c r="R180" s="59">
        <v>6.8</v>
      </c>
      <c r="S180" s="18">
        <f t="shared" si="4"/>
        <v>1.5555555555555554</v>
      </c>
      <c r="T180" s="124">
        <v>1.6</v>
      </c>
      <c r="U180" s="82">
        <v>3</v>
      </c>
      <c r="V180" s="84" t="s">
        <v>14</v>
      </c>
      <c r="W180" s="82"/>
      <c r="X180" s="3" t="s">
        <v>34</v>
      </c>
      <c r="Y180" s="60"/>
      <c r="Z180" s="60"/>
      <c r="AA180" s="82">
        <v>2</v>
      </c>
      <c r="AB180" s="69"/>
      <c r="AC180" s="5">
        <f t="shared" si="5"/>
        <v>158489319246112.38</v>
      </c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</row>
    <row r="181" spans="1:52" s="57" customFormat="1" ht="11.25" x14ac:dyDescent="0.2">
      <c r="A181" s="4" t="s">
        <v>493</v>
      </c>
      <c r="B181" s="74">
        <v>44912.349016203705</v>
      </c>
      <c r="C181" s="79">
        <v>2022</v>
      </c>
      <c r="D181" s="79">
        <v>12</v>
      </c>
      <c r="E181" s="79">
        <v>17</v>
      </c>
      <c r="F181" s="79">
        <v>8</v>
      </c>
      <c r="G181" s="79">
        <v>22</v>
      </c>
      <c r="H181" s="77">
        <v>35.1</v>
      </c>
      <c r="I181" s="77">
        <v>0.4</v>
      </c>
      <c r="J181" s="86">
        <v>60.79</v>
      </c>
      <c r="K181" s="77">
        <v>1.9</v>
      </c>
      <c r="L181" s="86">
        <v>0.02</v>
      </c>
      <c r="M181" s="86">
        <v>148.68</v>
      </c>
      <c r="N181" s="77">
        <v>3.2</v>
      </c>
      <c r="O181" s="86">
        <v>0.06</v>
      </c>
      <c r="P181" s="79">
        <v>9</v>
      </c>
      <c r="Q181" s="83">
        <v>7</v>
      </c>
      <c r="R181" s="59">
        <v>8.1999999999999993</v>
      </c>
      <c r="S181" s="18">
        <f t="shared" si="4"/>
        <v>2.333333333333333</v>
      </c>
      <c r="T181" s="124">
        <v>2.2999999999999998</v>
      </c>
      <c r="U181" s="82">
        <v>8</v>
      </c>
      <c r="V181" s="84" t="s">
        <v>14</v>
      </c>
      <c r="W181" s="82"/>
      <c r="X181" s="3" t="s">
        <v>34</v>
      </c>
      <c r="Y181" s="60"/>
      <c r="Z181" s="60"/>
      <c r="AA181" s="82">
        <v>2</v>
      </c>
      <c r="AB181" s="69"/>
      <c r="AC181" s="5">
        <f t="shared" si="5"/>
        <v>1778279410038929</v>
      </c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</row>
    <row r="182" spans="1:52" s="57" customFormat="1" ht="11.25" x14ac:dyDescent="0.2">
      <c r="A182" s="4" t="s">
        <v>494</v>
      </c>
      <c r="B182" s="74">
        <v>44912.363298611112</v>
      </c>
      <c r="C182" s="79">
        <v>2022</v>
      </c>
      <c r="D182" s="79">
        <v>12</v>
      </c>
      <c r="E182" s="79">
        <v>17</v>
      </c>
      <c r="F182" s="79">
        <v>8</v>
      </c>
      <c r="G182" s="79">
        <v>43</v>
      </c>
      <c r="H182" s="77">
        <v>9.6</v>
      </c>
      <c r="I182" s="77">
        <v>1.5</v>
      </c>
      <c r="J182" s="86">
        <v>63.54</v>
      </c>
      <c r="K182" s="77">
        <v>9.5</v>
      </c>
      <c r="L182" s="86">
        <v>0.09</v>
      </c>
      <c r="M182" s="86">
        <v>173.69</v>
      </c>
      <c r="N182" s="77">
        <v>3.6</v>
      </c>
      <c r="O182" s="86">
        <v>7.0000000000000007E-2</v>
      </c>
      <c r="P182" s="79">
        <v>33</v>
      </c>
      <c r="Q182" s="83" t="s">
        <v>42</v>
      </c>
      <c r="R182" s="59">
        <v>8.8000000000000007</v>
      </c>
      <c r="S182" s="18">
        <f t="shared" si="4"/>
        <v>2.666666666666667</v>
      </c>
      <c r="T182" s="124">
        <v>2.7</v>
      </c>
      <c r="U182" s="82">
        <v>2</v>
      </c>
      <c r="V182" s="84" t="s">
        <v>14</v>
      </c>
      <c r="W182" s="144"/>
      <c r="X182" s="3" t="s">
        <v>34</v>
      </c>
      <c r="Y182" s="60"/>
      <c r="Z182" s="93"/>
      <c r="AA182" s="82">
        <v>3</v>
      </c>
      <c r="AB182" s="69"/>
      <c r="AC182" s="5">
        <f t="shared" si="5"/>
        <v>7079457843841414</v>
      </c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</row>
    <row r="183" spans="1:52" s="57" customFormat="1" ht="11.25" x14ac:dyDescent="0.2">
      <c r="A183" s="4" t="s">
        <v>495</v>
      </c>
      <c r="B183" s="74">
        <v>44912.622986111113</v>
      </c>
      <c r="C183" s="79">
        <v>2022</v>
      </c>
      <c r="D183" s="79">
        <v>12</v>
      </c>
      <c r="E183" s="79">
        <v>17</v>
      </c>
      <c r="F183" s="79">
        <v>14</v>
      </c>
      <c r="G183" s="79">
        <v>57</v>
      </c>
      <c r="H183" s="77">
        <v>6.5</v>
      </c>
      <c r="I183" s="77">
        <v>0.9</v>
      </c>
      <c r="J183" s="86">
        <v>65.89</v>
      </c>
      <c r="K183" s="77">
        <v>6.8</v>
      </c>
      <c r="L183" s="86">
        <v>0.06</v>
      </c>
      <c r="M183" s="86">
        <v>-171.28</v>
      </c>
      <c r="N183" s="77">
        <v>4.7</v>
      </c>
      <c r="O183" s="86">
        <v>0.1</v>
      </c>
      <c r="P183" s="79">
        <v>12</v>
      </c>
      <c r="Q183" s="83">
        <v>7</v>
      </c>
      <c r="R183" s="59">
        <v>9.1</v>
      </c>
      <c r="S183" s="18">
        <f t="shared" si="4"/>
        <v>2.833333333333333</v>
      </c>
      <c r="T183" s="124">
        <v>2.8</v>
      </c>
      <c r="U183" s="82">
        <v>3</v>
      </c>
      <c r="V183" s="84" t="s">
        <v>14</v>
      </c>
      <c r="W183" s="82"/>
      <c r="X183" s="3" t="s">
        <v>34</v>
      </c>
      <c r="Y183" s="60"/>
      <c r="Z183" s="60"/>
      <c r="AA183" s="82">
        <v>4</v>
      </c>
      <c r="AB183" s="69"/>
      <c r="AC183" s="5">
        <f t="shared" si="5"/>
        <v>1E+16</v>
      </c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</row>
    <row r="184" spans="1:52" s="57" customFormat="1" ht="11.25" x14ac:dyDescent="0.2">
      <c r="A184" s="4" t="s">
        <v>496</v>
      </c>
      <c r="B184" s="74">
        <v>44915.141608796293</v>
      </c>
      <c r="C184" s="79">
        <v>2022</v>
      </c>
      <c r="D184" s="79">
        <v>12</v>
      </c>
      <c r="E184" s="79">
        <v>20</v>
      </c>
      <c r="F184" s="79">
        <v>3</v>
      </c>
      <c r="G184" s="79">
        <v>23</v>
      </c>
      <c r="H184" s="77">
        <v>55.5</v>
      </c>
      <c r="I184" s="77">
        <v>0.8</v>
      </c>
      <c r="J184" s="86">
        <v>59.65</v>
      </c>
      <c r="K184" s="77">
        <v>4.5999999999999996</v>
      </c>
      <c r="L184" s="86">
        <v>0.04</v>
      </c>
      <c r="M184" s="86">
        <v>149.22999999999999</v>
      </c>
      <c r="N184" s="77">
        <v>3.5</v>
      </c>
      <c r="O184" s="86">
        <v>0.06</v>
      </c>
      <c r="P184" s="79">
        <v>33</v>
      </c>
      <c r="Q184" s="83" t="s">
        <v>42</v>
      </c>
      <c r="R184" s="59">
        <v>8.6</v>
      </c>
      <c r="S184" s="18">
        <f t="shared" si="4"/>
        <v>2.5555555555555554</v>
      </c>
      <c r="T184" s="124">
        <v>2.6</v>
      </c>
      <c r="U184" s="82">
        <v>8</v>
      </c>
      <c r="V184" s="84" t="s">
        <v>14</v>
      </c>
      <c r="W184" s="82"/>
      <c r="X184" s="3" t="s">
        <v>34</v>
      </c>
      <c r="Y184" s="60"/>
      <c r="Z184" s="60"/>
      <c r="AA184" s="82">
        <v>1</v>
      </c>
      <c r="AB184" s="69"/>
      <c r="AC184" s="5">
        <f t="shared" si="5"/>
        <v>5011872336272755</v>
      </c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</row>
    <row r="185" spans="1:52" s="57" customFormat="1" ht="11.25" x14ac:dyDescent="0.2">
      <c r="A185" s="4" t="s">
        <v>497</v>
      </c>
      <c r="B185" s="74">
        <v>44915.493807870371</v>
      </c>
      <c r="C185" s="79">
        <v>2022</v>
      </c>
      <c r="D185" s="79">
        <v>12</v>
      </c>
      <c r="E185" s="79">
        <v>20</v>
      </c>
      <c r="F185" s="79">
        <v>11</v>
      </c>
      <c r="G185" s="79">
        <v>51</v>
      </c>
      <c r="H185" s="77">
        <v>5.3</v>
      </c>
      <c r="I185" s="77">
        <v>1.1000000000000001</v>
      </c>
      <c r="J185" s="86">
        <v>59.97</v>
      </c>
      <c r="K185" s="77">
        <v>3.9</v>
      </c>
      <c r="L185" s="86">
        <v>0.04</v>
      </c>
      <c r="M185" s="86">
        <v>152.69999999999999</v>
      </c>
      <c r="N185" s="77">
        <v>5.9</v>
      </c>
      <c r="O185" s="86">
        <v>0.11</v>
      </c>
      <c r="P185" s="79">
        <v>33</v>
      </c>
      <c r="Q185" s="83" t="s">
        <v>42</v>
      </c>
      <c r="R185" s="59">
        <v>7.5</v>
      </c>
      <c r="S185" s="18">
        <f t="shared" si="4"/>
        <v>1.9444444444444444</v>
      </c>
      <c r="T185" s="124">
        <v>1.9</v>
      </c>
      <c r="U185" s="82">
        <v>6</v>
      </c>
      <c r="V185" s="84" t="s">
        <v>14</v>
      </c>
      <c r="W185" s="82"/>
      <c r="X185" s="3" t="s">
        <v>34</v>
      </c>
      <c r="Y185" s="60"/>
      <c r="Z185" s="60"/>
      <c r="AA185" s="82">
        <v>2</v>
      </c>
      <c r="AB185" s="69"/>
      <c r="AC185" s="5">
        <f t="shared" si="5"/>
        <v>446683592150964.06</v>
      </c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</row>
    <row r="186" spans="1:52" s="57" customFormat="1" ht="11.25" x14ac:dyDescent="0.2">
      <c r="A186" s="4" t="s">
        <v>501</v>
      </c>
      <c r="B186" s="74">
        <v>44917.232916666668</v>
      </c>
      <c r="C186" s="79">
        <v>2022</v>
      </c>
      <c r="D186" s="79">
        <v>12</v>
      </c>
      <c r="E186" s="79">
        <v>22</v>
      </c>
      <c r="F186" s="79">
        <v>5</v>
      </c>
      <c r="G186" s="79">
        <v>35</v>
      </c>
      <c r="H186" s="77">
        <v>24.2</v>
      </c>
      <c r="I186" s="77">
        <v>1</v>
      </c>
      <c r="J186" s="86">
        <v>59.38</v>
      </c>
      <c r="K186" s="77">
        <v>6.4</v>
      </c>
      <c r="L186" s="86">
        <v>0.06</v>
      </c>
      <c r="M186" s="86">
        <v>149.16999999999999</v>
      </c>
      <c r="N186" s="77">
        <v>2.8</v>
      </c>
      <c r="O186" s="86">
        <v>0.05</v>
      </c>
      <c r="P186" s="79">
        <v>0</v>
      </c>
      <c r="Q186" s="83" t="s">
        <v>42</v>
      </c>
      <c r="R186" s="59">
        <v>6.8</v>
      </c>
      <c r="S186" s="18">
        <f t="shared" si="4"/>
        <v>1.5555555555555554</v>
      </c>
      <c r="T186" s="124">
        <v>1.6</v>
      </c>
      <c r="U186" s="82">
        <v>3</v>
      </c>
      <c r="V186" s="84" t="s">
        <v>14</v>
      </c>
      <c r="W186" s="82"/>
      <c r="X186" s="3" t="s">
        <v>34</v>
      </c>
      <c r="Y186" s="60"/>
      <c r="Z186" s="60"/>
      <c r="AA186" s="82">
        <v>1</v>
      </c>
      <c r="AB186" s="69"/>
      <c r="AC186" s="5">
        <f t="shared" si="5"/>
        <v>158489319246112.38</v>
      </c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</row>
    <row r="187" spans="1:52" s="57" customFormat="1" ht="11.25" x14ac:dyDescent="0.2">
      <c r="A187" s="4" t="s">
        <v>502</v>
      </c>
      <c r="B187" s="74">
        <v>44917.563564814816</v>
      </c>
      <c r="C187" s="79">
        <v>2022</v>
      </c>
      <c r="D187" s="79">
        <v>12</v>
      </c>
      <c r="E187" s="79">
        <v>22</v>
      </c>
      <c r="F187" s="79">
        <v>13</v>
      </c>
      <c r="G187" s="79">
        <v>31</v>
      </c>
      <c r="H187" s="77">
        <v>32.200000000000003</v>
      </c>
      <c r="I187" s="77">
        <v>0.3</v>
      </c>
      <c r="J187" s="86">
        <v>60.48</v>
      </c>
      <c r="K187" s="77">
        <v>1.8</v>
      </c>
      <c r="L187" s="86">
        <v>0.02</v>
      </c>
      <c r="M187" s="86">
        <v>150.12</v>
      </c>
      <c r="N187" s="77">
        <v>2.4</v>
      </c>
      <c r="O187" s="86">
        <v>0.04</v>
      </c>
      <c r="P187" s="79">
        <v>33</v>
      </c>
      <c r="Q187" s="83" t="s">
        <v>42</v>
      </c>
      <c r="R187" s="59">
        <v>6.8</v>
      </c>
      <c r="S187" s="18">
        <f t="shared" si="4"/>
        <v>1.5555555555555554</v>
      </c>
      <c r="T187" s="124">
        <v>1.6</v>
      </c>
      <c r="U187" s="82">
        <v>7</v>
      </c>
      <c r="V187" s="84" t="s">
        <v>14</v>
      </c>
      <c r="W187" s="82"/>
      <c r="X187" s="3" t="s">
        <v>34</v>
      </c>
      <c r="Y187" s="60"/>
      <c r="Z187" s="60"/>
      <c r="AA187" s="82">
        <v>2</v>
      </c>
      <c r="AB187" s="69"/>
      <c r="AC187" s="5">
        <f t="shared" si="5"/>
        <v>158489319246112.38</v>
      </c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</row>
    <row r="188" spans="1:52" s="57" customFormat="1" ht="11.25" x14ac:dyDescent="0.2">
      <c r="A188" s="4" t="s">
        <v>505</v>
      </c>
      <c r="B188" s="74">
        <v>44920.289826388886</v>
      </c>
      <c r="C188" s="79">
        <v>2022</v>
      </c>
      <c r="D188" s="79">
        <v>12</v>
      </c>
      <c r="E188" s="79">
        <v>25</v>
      </c>
      <c r="F188" s="79">
        <v>6</v>
      </c>
      <c r="G188" s="79">
        <v>57</v>
      </c>
      <c r="H188" s="77">
        <v>21.3</v>
      </c>
      <c r="I188" s="77">
        <v>0.3</v>
      </c>
      <c r="J188" s="86">
        <v>62.84</v>
      </c>
      <c r="K188" s="77">
        <v>2.5</v>
      </c>
      <c r="L188" s="86">
        <v>0.02</v>
      </c>
      <c r="M188" s="86">
        <v>156.97</v>
      </c>
      <c r="N188" s="77">
        <v>1.1000000000000001</v>
      </c>
      <c r="O188" s="86">
        <v>0.02</v>
      </c>
      <c r="P188" s="79">
        <v>0</v>
      </c>
      <c r="Q188" s="83" t="s">
        <v>42</v>
      </c>
      <c r="R188" s="59">
        <v>7.1</v>
      </c>
      <c r="S188" s="18">
        <f t="shared" si="4"/>
        <v>1.7222222222222219</v>
      </c>
      <c r="T188" s="124">
        <v>1.7</v>
      </c>
      <c r="U188" s="82">
        <v>4</v>
      </c>
      <c r="V188" s="84" t="s">
        <v>14</v>
      </c>
      <c r="W188" s="82"/>
      <c r="X188" s="3" t="s">
        <v>34</v>
      </c>
      <c r="Y188" s="60"/>
      <c r="Z188" s="60"/>
      <c r="AA188" s="82">
        <v>2</v>
      </c>
      <c r="AB188" s="69"/>
      <c r="AC188" s="5">
        <f t="shared" si="5"/>
        <v>223872113856835.09</v>
      </c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</row>
    <row r="189" spans="1:52" s="57" customFormat="1" ht="11.25" x14ac:dyDescent="0.2">
      <c r="A189" s="4" t="s">
        <v>508</v>
      </c>
      <c r="B189" s="74">
        <v>44922.796296296299</v>
      </c>
      <c r="C189" s="79">
        <v>2022</v>
      </c>
      <c r="D189" s="79">
        <v>12</v>
      </c>
      <c r="E189" s="79">
        <v>27</v>
      </c>
      <c r="F189" s="79">
        <v>19</v>
      </c>
      <c r="G189" s="79">
        <v>6</v>
      </c>
      <c r="H189" s="77">
        <v>40.4</v>
      </c>
      <c r="I189" s="77">
        <v>0.8</v>
      </c>
      <c r="J189" s="86">
        <v>62.96</v>
      </c>
      <c r="K189" s="77">
        <v>5</v>
      </c>
      <c r="L189" s="86">
        <v>0.05</v>
      </c>
      <c r="M189" s="86">
        <v>151.63999999999999</v>
      </c>
      <c r="N189" s="77">
        <v>3.3</v>
      </c>
      <c r="O189" s="86">
        <v>7.0000000000000007E-2</v>
      </c>
      <c r="P189" s="79">
        <v>9</v>
      </c>
      <c r="Q189" s="83">
        <v>11</v>
      </c>
      <c r="R189" s="59">
        <v>7.9</v>
      </c>
      <c r="S189" s="18">
        <f t="shared" si="4"/>
        <v>2.166666666666667</v>
      </c>
      <c r="T189" s="124">
        <v>2.2000000000000002</v>
      </c>
      <c r="U189" s="82">
        <v>5</v>
      </c>
      <c r="V189" s="84" t="s">
        <v>14</v>
      </c>
      <c r="W189" s="82"/>
      <c r="X189" s="3" t="s">
        <v>34</v>
      </c>
      <c r="Y189" s="60"/>
      <c r="Z189" s="60"/>
      <c r="AA189" s="82">
        <v>2</v>
      </c>
      <c r="AB189" s="69"/>
      <c r="AC189" s="5">
        <f t="shared" si="5"/>
        <v>1258925411794173.5</v>
      </c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</row>
    <row r="190" spans="1:52" s="57" customFormat="1" ht="11.25" x14ac:dyDescent="0.2">
      <c r="A190" s="4" t="s">
        <v>510</v>
      </c>
      <c r="B190" s="74">
        <v>44923.208993055552</v>
      </c>
      <c r="C190" s="79">
        <v>2022</v>
      </c>
      <c r="D190" s="79">
        <v>12</v>
      </c>
      <c r="E190" s="79">
        <v>28</v>
      </c>
      <c r="F190" s="79">
        <v>5</v>
      </c>
      <c r="G190" s="79">
        <v>0</v>
      </c>
      <c r="H190" s="77">
        <v>57.5</v>
      </c>
      <c r="I190" s="77">
        <v>1.1000000000000001</v>
      </c>
      <c r="J190" s="86">
        <v>63</v>
      </c>
      <c r="K190" s="77">
        <v>3.3</v>
      </c>
      <c r="L190" s="86">
        <v>0.03</v>
      </c>
      <c r="M190" s="86">
        <v>145.9</v>
      </c>
      <c r="N190" s="77">
        <v>5</v>
      </c>
      <c r="O190" s="86">
        <v>0.1</v>
      </c>
      <c r="P190" s="79">
        <v>18</v>
      </c>
      <c r="Q190" s="83">
        <v>10</v>
      </c>
      <c r="R190" s="59">
        <v>8</v>
      </c>
      <c r="S190" s="18">
        <f t="shared" si="4"/>
        <v>2.2222222222222223</v>
      </c>
      <c r="T190" s="124">
        <v>2.2000000000000002</v>
      </c>
      <c r="U190" s="82">
        <v>8</v>
      </c>
      <c r="V190" s="84" t="s">
        <v>14</v>
      </c>
      <c r="W190" s="82"/>
      <c r="X190" s="3" t="s">
        <v>34</v>
      </c>
      <c r="Y190" s="60"/>
      <c r="Z190" s="60"/>
      <c r="AA190" s="82">
        <v>2</v>
      </c>
      <c r="AB190" s="69"/>
      <c r="AC190" s="5">
        <f t="shared" si="5"/>
        <v>1258925411794173.5</v>
      </c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</row>
    <row r="191" spans="1:52" s="57" customFormat="1" ht="11.25" x14ac:dyDescent="0.2">
      <c r="A191" s="4" t="s">
        <v>511</v>
      </c>
      <c r="B191" s="74">
        <v>44925.751134259262</v>
      </c>
      <c r="C191" s="79">
        <v>2022</v>
      </c>
      <c r="D191" s="79">
        <v>12</v>
      </c>
      <c r="E191" s="79">
        <v>30</v>
      </c>
      <c r="F191" s="79">
        <v>18</v>
      </c>
      <c r="G191" s="79">
        <v>1</v>
      </c>
      <c r="H191" s="77">
        <v>38.700000000000003</v>
      </c>
      <c r="I191" s="77">
        <v>1.1000000000000001</v>
      </c>
      <c r="J191" s="86">
        <v>59.02</v>
      </c>
      <c r="K191" s="77">
        <v>5.5</v>
      </c>
      <c r="L191" s="86">
        <v>0.05</v>
      </c>
      <c r="M191" s="86">
        <v>149.57</v>
      </c>
      <c r="N191" s="77">
        <v>3.1</v>
      </c>
      <c r="O191" s="86">
        <v>0.05</v>
      </c>
      <c r="P191" s="79">
        <v>33</v>
      </c>
      <c r="Q191" s="83" t="s">
        <v>42</v>
      </c>
      <c r="R191" s="59">
        <v>7.6</v>
      </c>
      <c r="S191" s="18">
        <f t="shared" si="4"/>
        <v>1.9999999999999998</v>
      </c>
      <c r="T191" s="124">
        <v>2</v>
      </c>
      <c r="U191" s="82">
        <v>5</v>
      </c>
      <c r="V191" s="84" t="s">
        <v>14</v>
      </c>
      <c r="W191" s="82"/>
      <c r="X191" s="3" t="s">
        <v>34</v>
      </c>
      <c r="Y191" s="60"/>
      <c r="Z191" s="60"/>
      <c r="AA191" s="82">
        <v>1</v>
      </c>
      <c r="AB191" s="69"/>
      <c r="AC191" s="5">
        <f t="shared" si="5"/>
        <v>630957344480198.25</v>
      </c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</row>
    <row r="192" spans="1:52" s="57" customFormat="1" ht="11.25" x14ac:dyDescent="0.2">
      <c r="A192" s="4" t="s">
        <v>515</v>
      </c>
      <c r="B192" s="74">
        <v>44926.541678240741</v>
      </c>
      <c r="C192" s="79">
        <v>2022</v>
      </c>
      <c r="D192" s="79">
        <v>12</v>
      </c>
      <c r="E192" s="79">
        <v>31</v>
      </c>
      <c r="F192" s="79">
        <v>13</v>
      </c>
      <c r="G192" s="79">
        <v>0</v>
      </c>
      <c r="H192" s="77">
        <v>1.4</v>
      </c>
      <c r="I192" s="77">
        <v>0.7</v>
      </c>
      <c r="J192" s="86">
        <v>65.650000000000006</v>
      </c>
      <c r="K192" s="77">
        <v>7.1</v>
      </c>
      <c r="L192" s="86">
        <v>0.06</v>
      </c>
      <c r="M192" s="86">
        <v>-171.03</v>
      </c>
      <c r="N192" s="77">
        <v>3.8</v>
      </c>
      <c r="O192" s="86">
        <v>0.08</v>
      </c>
      <c r="P192" s="79">
        <v>33</v>
      </c>
      <c r="Q192" s="83" t="s">
        <v>42</v>
      </c>
      <c r="R192" s="59">
        <v>8.5</v>
      </c>
      <c r="S192" s="18">
        <f t="shared" si="4"/>
        <v>2.5</v>
      </c>
      <c r="T192" s="124">
        <v>2.5</v>
      </c>
      <c r="U192" s="82">
        <v>3</v>
      </c>
      <c r="V192" s="84" t="s">
        <v>14</v>
      </c>
      <c r="W192" s="82"/>
      <c r="X192" s="3" t="s">
        <v>34</v>
      </c>
      <c r="Y192" s="60"/>
      <c r="Z192" s="60"/>
      <c r="AA192" s="82">
        <v>4</v>
      </c>
      <c r="AB192" s="69"/>
      <c r="AC192" s="5">
        <f t="shared" si="5"/>
        <v>3548133892335782</v>
      </c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</row>
    <row r="193" spans="29:29" x14ac:dyDescent="0.2">
      <c r="AC193" s="162">
        <f>SUM(AC6:AC192)</f>
        <v>3.3556116479498086E+18</v>
      </c>
    </row>
  </sheetData>
  <autoFilter ref="A5:AZ5"/>
  <conditionalFormatting sqref="B138:B140 B20:B115 B16:B18 B13:B14 B6:B11">
    <cfRule type="cellIs" dxfId="131" priority="132" stopIfTrue="1" operator="greaterThan">
      <formula>B7-0.00025</formula>
    </cfRule>
  </conditionalFormatting>
  <conditionalFormatting sqref="B138:B140 B118:B119 B98:B116 B21:B96 B14:B19 B6:B12">
    <cfRule type="cellIs" dxfId="130" priority="131" stopIfTrue="1" operator="lessThan">
      <formula>B5+0.00025</formula>
    </cfRule>
  </conditionalFormatting>
  <conditionalFormatting sqref="A6:A192">
    <cfRule type="cellIs" dxfId="129" priority="129" stopIfTrue="1" operator="lessThan">
      <formula>#REF!+#REF!</formula>
    </cfRule>
    <cfRule type="cellIs" dxfId="128" priority="130" stopIfTrue="1" operator="greaterThan">
      <formula>#REF!-#REF!</formula>
    </cfRule>
  </conditionalFormatting>
  <conditionalFormatting sqref="B19 B12">
    <cfRule type="cellIs" dxfId="127" priority="127" stopIfTrue="1" operator="greaterThan">
      <formula>#REF!-0.00025</formula>
    </cfRule>
  </conditionalFormatting>
  <conditionalFormatting sqref="B97 B20 B13">
    <cfRule type="cellIs" dxfId="126" priority="128" stopIfTrue="1" operator="lessThan">
      <formula>#REF!+0.00025</formula>
    </cfRule>
  </conditionalFormatting>
  <conditionalFormatting sqref="B15">
    <cfRule type="cellIs" dxfId="125" priority="126" stopIfTrue="1" operator="greaterThan">
      <formula>#REF!-0.00025</formula>
    </cfRule>
  </conditionalFormatting>
  <conditionalFormatting sqref="B190:B192 B188 B183:B186 B171 B173:B181 B168:B169 B164:B166 B144:B162 B141:B142 B123:B137 B120 B117:B118">
    <cfRule type="cellIs" dxfId="124" priority="121" stopIfTrue="1" operator="greaterThan">
      <formula>B118-0.00025</formula>
    </cfRule>
  </conditionalFormatting>
  <conditionalFormatting sqref="B189 B187 B182 B170 B172 B167 B163 B143 B121 B119 B116">
    <cfRule type="cellIs" dxfId="123" priority="122" stopIfTrue="1" operator="greaterThan">
      <formula>#REF!-0.00025</formula>
    </cfRule>
  </conditionalFormatting>
  <conditionalFormatting sqref="B183 B171 B173 B168 B143 B123 B117">
    <cfRule type="cellIs" dxfId="122" priority="123" stopIfTrue="1" operator="lessThan">
      <formula>#REF!+0.00025</formula>
    </cfRule>
  </conditionalFormatting>
  <conditionalFormatting sqref="AB190:AB191 AB188 AB183:AB185 AB176:AB179 AB173:AB174 AB168 AB165 AB154:AB160 AB152 AB144:AB150 AB141:AB142 AB130:AB135 AB125 AB120 AB117">
    <cfRule type="cellIs" dxfId="121" priority="124" stopIfTrue="1" operator="lessThan">
      <formula>#REF!+#REF!</formula>
    </cfRule>
    <cfRule type="cellIs" dxfId="120" priority="125" stopIfTrue="1" operator="greaterThan">
      <formula>AB120-#REF!</formula>
    </cfRule>
  </conditionalFormatting>
  <conditionalFormatting sqref="AB154:AB192 AB146:AB152 AB139:AB143 AB136 AB132:AB134 AB128:AB130 AB126 AB123:AB124 AB120:AB121 AB118">
    <cfRule type="cellIs" dxfId="119" priority="113" stopIfTrue="1" operator="lessThan">
      <formula>#REF!+#REF!</formula>
    </cfRule>
    <cfRule type="cellIs" dxfId="118" priority="114" stopIfTrue="1" operator="greaterThan">
      <formula>#REF!-#REF!</formula>
    </cfRule>
  </conditionalFormatting>
  <conditionalFormatting sqref="AB187 AB181:AB182 AB175 AB170:AB172 AB167 AB163 AB140 AB137 AB119">
    <cfRule type="cellIs" dxfId="117" priority="115" stopIfTrue="1" operator="lessThan">
      <formula>#REF!+#REF!</formula>
    </cfRule>
    <cfRule type="cellIs" dxfId="116" priority="116" stopIfTrue="1" operator="greaterThan">
      <formula>AB121-#REF!</formula>
    </cfRule>
  </conditionalFormatting>
  <conditionalFormatting sqref="AB189 AB187 AB182 AB170 AB172 AB163 AB143 AB121 AB119">
    <cfRule type="cellIs" dxfId="115" priority="117" stopIfTrue="1" operator="lessThan">
      <formula>#REF!+#REF!</formula>
    </cfRule>
    <cfRule type="cellIs" dxfId="114" priority="118" stopIfTrue="1" operator="greaterThan">
      <formula>AB120-#REF!</formula>
    </cfRule>
  </conditionalFormatting>
  <conditionalFormatting sqref="AB189 AB186:AB187 AB181:AB182 AB175 AB170:AB172 AB167 AB163 AB137 AB128 AB118">
    <cfRule type="cellIs" dxfId="113" priority="119" stopIfTrue="1" operator="lessThan">
      <formula>#REF!+#REF!</formula>
    </cfRule>
    <cfRule type="cellIs" dxfId="112" priority="120" stopIfTrue="1" operator="greaterThan">
      <formula>AB120-#REF!</formula>
    </cfRule>
  </conditionalFormatting>
  <conditionalFormatting sqref="B184:B192 B174:B182 B172 B169:B170 B144:B167 B141:B142 B124:B137 B120:B122">
    <cfRule type="cellIs" dxfId="111" priority="112" stopIfTrue="1" operator="lessThan">
      <formula>B119+0.00025</formula>
    </cfRule>
  </conditionalFormatting>
  <conditionalFormatting sqref="B122">
    <cfRule type="cellIs" dxfId="110" priority="107" stopIfTrue="1" operator="greaterThan">
      <formula>#REF!-0.00025</formula>
    </cfRule>
  </conditionalFormatting>
  <conditionalFormatting sqref="AB190:AB191 AB183:AB185 AB176:AB179 AB173 AB164:AB165 AB154:AB159 AB152 AB144:AB149 AB141:AB142 AB135 AB131:AB133 AB126 AB123:AB124">
    <cfRule type="cellIs" dxfId="109" priority="108" stopIfTrue="1" operator="lessThan">
      <formula>#REF!+#REF!</formula>
    </cfRule>
    <cfRule type="cellIs" dxfId="108" priority="109" stopIfTrue="1" operator="greaterThan">
      <formula>AB127-#REF!</formula>
    </cfRule>
  </conditionalFormatting>
  <conditionalFormatting sqref="AB122">
    <cfRule type="cellIs" dxfId="107" priority="110" stopIfTrue="1" operator="lessThan">
      <formula>#REF!+#REF!</formula>
    </cfRule>
    <cfRule type="cellIs" dxfId="106" priority="111" stopIfTrue="1" operator="greaterThan">
      <formula>AB123-#REF!</formula>
    </cfRule>
  </conditionalFormatting>
  <conditionalFormatting sqref="AB188 AB185:AB186 AB143 AB139 AB127">
    <cfRule type="cellIs" dxfId="105" priority="103" stopIfTrue="1" operator="lessThan">
      <formula>#REF!+#REF!</formula>
    </cfRule>
    <cfRule type="cellIs" dxfId="104" priority="104" stopIfTrue="1" operator="greaterThan">
      <formula>#REF!-#REF!</formula>
    </cfRule>
  </conditionalFormatting>
  <conditionalFormatting sqref="AB180 AB169 AB166 AB161:AB162 AB151 AB136 AB129 AB127">
    <cfRule type="cellIs" dxfId="103" priority="105" stopIfTrue="1" operator="lessThan">
      <formula>#REF!+#REF!</formula>
    </cfRule>
    <cfRule type="cellIs" dxfId="102" priority="106" stopIfTrue="1" operator="greaterThan">
      <formula>#REF!-#REF!</formula>
    </cfRule>
  </conditionalFormatting>
  <conditionalFormatting sqref="AB190:AB191 AB188 AB183:AB185 AB176:AB179 AB173:AB174 AB168 AB164:AB165 AB152 AB154:AB160 AB150 AB148 AB144:AB146 AB133:AB135 AB131">
    <cfRule type="cellIs" dxfId="101" priority="101" stopIfTrue="1" operator="lessThan">
      <formula>#REF!+#REF!</formula>
    </cfRule>
    <cfRule type="cellIs" dxfId="100" priority="102" stopIfTrue="1" operator="greaterThan">
      <formula>AB134-#REF!</formula>
    </cfRule>
  </conditionalFormatting>
  <conditionalFormatting sqref="AB190:AB191 AB188 AB183:AB185 AB176:AB180 AB173:AB174 AB169 AB164:AB165 AB158 AB160 AB151 AB149 AB147 AB141:AB142 AB139 AB136 AB132">
    <cfRule type="cellIs" dxfId="99" priority="99" stopIfTrue="1" operator="lessThan">
      <formula>#REF!+#REF!</formula>
    </cfRule>
    <cfRule type="cellIs" dxfId="98" priority="100" stopIfTrue="1" operator="greaterThan">
      <formula>AB134-#REF!</formula>
    </cfRule>
  </conditionalFormatting>
  <conditionalFormatting sqref="AB189 AB186 AB162 AB134">
    <cfRule type="cellIs" dxfId="97" priority="97" stopIfTrue="1" operator="lessThan">
      <formula>#REF!+#REF!</formula>
    </cfRule>
    <cfRule type="cellIs" dxfId="96" priority="98" stopIfTrue="1" operator="greaterThan">
      <formula>#REF!-#REF!</formula>
    </cfRule>
  </conditionalFormatting>
  <conditionalFormatting sqref="AB189 AB186:AB187 AB180:AB182 AB175 AB171:AB172 AB169 AB166:AB167 AB162:AB163 AB151 AB140 AB136">
    <cfRule type="cellIs" dxfId="95" priority="91" stopIfTrue="1" operator="lessThan">
      <formula>#REF!+#REF!</formula>
    </cfRule>
    <cfRule type="cellIs" dxfId="94" priority="92" stopIfTrue="1" operator="greaterThan">
      <formula>AB139-#REF!</formula>
    </cfRule>
  </conditionalFormatting>
  <conditionalFormatting sqref="AB137">
    <cfRule type="cellIs" dxfId="93" priority="93" stopIfTrue="1" operator="lessThan">
      <formula>#REF!+#REF!</formula>
    </cfRule>
    <cfRule type="cellIs" dxfId="92" priority="94" stopIfTrue="1" operator="greaterThan">
      <formula>#REF!-#REF!</formula>
    </cfRule>
  </conditionalFormatting>
  <conditionalFormatting sqref="AB136">
    <cfRule type="cellIs" dxfId="91" priority="95" stopIfTrue="1" operator="lessThan">
      <formula>#REF!+#REF!</formula>
    </cfRule>
    <cfRule type="cellIs" dxfId="90" priority="96" stopIfTrue="1" operator="greaterThan">
      <formula>#REF!-#REF!</formula>
    </cfRule>
  </conditionalFormatting>
  <conditionalFormatting sqref="AB139">
    <cfRule type="cellIs" dxfId="89" priority="85" stopIfTrue="1" operator="lessThan">
      <formula>#REF!+#REF!</formula>
    </cfRule>
    <cfRule type="cellIs" dxfId="88" priority="86" stopIfTrue="1" operator="greaterThan">
      <formula>#REF!-#REF!</formula>
    </cfRule>
  </conditionalFormatting>
  <conditionalFormatting sqref="AB139">
    <cfRule type="cellIs" dxfId="87" priority="87" stopIfTrue="1" operator="lessThan">
      <formula>#REF!+#REF!</formula>
    </cfRule>
    <cfRule type="cellIs" dxfId="86" priority="88" stopIfTrue="1" operator="greaterThan">
      <formula>AB142-#REF!</formula>
    </cfRule>
  </conditionalFormatting>
  <conditionalFormatting sqref="AB164 AB139">
    <cfRule type="cellIs" dxfId="85" priority="89" stopIfTrue="1" operator="lessThan">
      <formula>#REF!+#REF!</formula>
    </cfRule>
    <cfRule type="cellIs" dxfId="84" priority="90" stopIfTrue="1" operator="greaterThan">
      <formula>AB140-#REF!</formula>
    </cfRule>
  </conditionalFormatting>
  <conditionalFormatting sqref="AB186 AB181 AB175 AB171 AB140">
    <cfRule type="cellIs" dxfId="83" priority="79" stopIfTrue="1" operator="lessThan">
      <formula>#REF!+#REF!</formula>
    </cfRule>
    <cfRule type="cellIs" dxfId="82" priority="80" stopIfTrue="1" operator="greaterThan">
      <formula>#REF!-#REF!</formula>
    </cfRule>
  </conditionalFormatting>
  <conditionalFormatting sqref="AB186:AB189 AB180:AB182 AB174:AB175 AB171:AB172 AB166:AB169 AB150:AB151 AB140">
    <cfRule type="cellIs" dxfId="81" priority="81" stopIfTrue="1" operator="lessThan">
      <formula>#REF!+#REF!</formula>
    </cfRule>
    <cfRule type="cellIs" dxfId="80" priority="82" stopIfTrue="1" operator="greaterThan">
      <formula>AB144-#REF!</formula>
    </cfRule>
  </conditionalFormatting>
  <conditionalFormatting sqref="AB180:AB182 AB174:AB175 AB171:AB172 AB151 AB142 AB140">
    <cfRule type="cellIs" dxfId="79" priority="83" stopIfTrue="1" operator="lessThan">
      <formula>#REF!+#REF!</formula>
    </cfRule>
    <cfRule type="cellIs" dxfId="78" priority="84" stopIfTrue="1" operator="greaterThan">
      <formula>AB145-#REF!</formula>
    </cfRule>
  </conditionalFormatting>
  <conditionalFormatting sqref="AB190 AB183:AB185 AB176:AB179 AB173 AB164 AB157:AB158 AB152 AB154:AB155 AB144:AB149 AB141">
    <cfRule type="cellIs" dxfId="77" priority="75" stopIfTrue="1" operator="lessThan">
      <formula>#REF!+#REF!</formula>
    </cfRule>
    <cfRule type="cellIs" dxfId="76" priority="76" stopIfTrue="1" operator="greaterThan">
      <formula>AB146-#REF!</formula>
    </cfRule>
  </conditionalFormatting>
  <conditionalFormatting sqref="AB183:AB184 AB176:AB178 AB149 AB147 AB141">
    <cfRule type="cellIs" dxfId="75" priority="77" stopIfTrue="1" operator="lessThan">
      <formula>#REF!+#REF!</formula>
    </cfRule>
    <cfRule type="cellIs" dxfId="74" priority="78" stopIfTrue="1" operator="greaterThan">
      <formula>AB147-#REF!</formula>
    </cfRule>
  </conditionalFormatting>
  <conditionalFormatting sqref="AB165 AB159 AB142">
    <cfRule type="cellIs" dxfId="73" priority="73" stopIfTrue="1" operator="lessThan">
      <formula>#REF!+#REF!</formula>
    </cfRule>
    <cfRule type="cellIs" dxfId="72" priority="74" stopIfTrue="1" operator="greaterThan">
      <formula>#REF!-#REF!</formula>
    </cfRule>
  </conditionalFormatting>
  <conditionalFormatting sqref="AB187 AB143">
    <cfRule type="cellIs" dxfId="71" priority="67" stopIfTrue="1" operator="lessThan">
      <formula>#REF!+#REF!</formula>
    </cfRule>
    <cfRule type="cellIs" dxfId="70" priority="68" stopIfTrue="1" operator="greaterThan">
      <formula>#REF!-#REF!</formula>
    </cfRule>
  </conditionalFormatting>
  <conditionalFormatting sqref="AB170 AB143">
    <cfRule type="cellIs" dxfId="69" priority="69" stopIfTrue="1" operator="lessThan">
      <formula>#REF!+#REF!</formula>
    </cfRule>
    <cfRule type="cellIs" dxfId="68" priority="70" stopIfTrue="1" operator="greaterThan">
      <formula>AB145-#REF!</formula>
    </cfRule>
  </conditionalFormatting>
  <conditionalFormatting sqref="AB169 AB143">
    <cfRule type="cellIs" dxfId="67" priority="71" stopIfTrue="1" operator="lessThan">
      <formula>#REF!+#REF!</formula>
    </cfRule>
    <cfRule type="cellIs" dxfId="66" priority="72" stopIfTrue="1" operator="greaterThan">
      <formula>AB146-#REF!</formula>
    </cfRule>
  </conditionalFormatting>
  <conditionalFormatting sqref="AB188 AB174 AB168 AB160 AB150">
    <cfRule type="cellIs" dxfId="65" priority="65" stopIfTrue="1" operator="lessThan">
      <formula>#REF!+#REF!</formula>
    </cfRule>
    <cfRule type="cellIs" dxfId="64" priority="66" stopIfTrue="1" operator="greaterThan">
      <formula>#REF!-#REF!</formula>
    </cfRule>
  </conditionalFormatting>
  <conditionalFormatting sqref="AB191:AB192 AB167:AB168 AB156">
    <cfRule type="cellIs" dxfId="63" priority="57" stopIfTrue="1" operator="lessThan">
      <formula>#REF!+#REF!</formula>
    </cfRule>
    <cfRule type="cellIs" dxfId="62" priority="58" stopIfTrue="1" operator="greaterThan">
      <formula>#REF!-#REF!</formula>
    </cfRule>
  </conditionalFormatting>
  <conditionalFormatting sqref="AB191:AB192 AB188 AB180 AB182:AB183 AB185:AB186 AB172:AB177 AB165:AB170 AB159 AB161:AB163 AB157">
    <cfRule type="cellIs" dxfId="61" priority="59" stopIfTrue="1" operator="lessThan">
      <formula>#REF!+#REF!</formula>
    </cfRule>
    <cfRule type="cellIs" dxfId="60" priority="60" stopIfTrue="1" operator="greaterThan">
      <formula>#REF!-#REF!</formula>
    </cfRule>
  </conditionalFormatting>
  <conditionalFormatting sqref="AB156">
    <cfRule type="cellIs" dxfId="59" priority="61" stopIfTrue="1" operator="lessThan">
      <formula>#REF!+#REF!</formula>
    </cfRule>
    <cfRule type="cellIs" dxfId="58" priority="62" stopIfTrue="1" operator="greaterThan">
      <formula>#REF!-#REF!</formula>
    </cfRule>
  </conditionalFormatting>
  <conditionalFormatting sqref="AB190:AB191 AB188 AB183:AB185 AB176:AB180 AB173:AB174 AB168:AB169 AB165:AB166 AB157:AB162">
    <cfRule type="cellIs" dxfId="57" priority="63" stopIfTrue="1" operator="lessThan">
      <formula>#REF!+#REF!</formula>
    </cfRule>
    <cfRule type="cellIs" dxfId="56" priority="64" stopIfTrue="1" operator="greaterThan">
      <formula>AB159-#REF!</formula>
    </cfRule>
  </conditionalFormatting>
  <conditionalFormatting sqref="AB179 AB173 AB158">
    <cfRule type="cellIs" dxfId="55" priority="45" stopIfTrue="1" operator="lessThan">
      <formula>#REF!+#REF!</formula>
    </cfRule>
    <cfRule type="cellIs" dxfId="54" priority="46" stopIfTrue="1" operator="greaterThan">
      <formula>#REF!-#REF!</formula>
    </cfRule>
  </conditionalFormatting>
  <conditionalFormatting sqref="AB180 AB169 AB166 AB161:AB162">
    <cfRule type="cellIs" dxfId="53" priority="47" stopIfTrue="1" operator="lessThan">
      <formula>#REF!+#REF!</formula>
    </cfRule>
    <cfRule type="cellIs" dxfId="52" priority="48" stopIfTrue="1" operator="greaterThan">
      <formula>#REF!-#REF!</formula>
    </cfRule>
  </conditionalFormatting>
  <conditionalFormatting sqref="AB170 AB161">
    <cfRule type="cellIs" dxfId="51" priority="49" stopIfTrue="1" operator="lessThan">
      <formula>#REF!+#REF!</formula>
    </cfRule>
    <cfRule type="cellIs" dxfId="50" priority="50" stopIfTrue="1" operator="greaterThan">
      <formula>#REF!-#REF!</formula>
    </cfRule>
  </conditionalFormatting>
  <conditionalFormatting sqref="AB160">
    <cfRule type="cellIs" dxfId="49" priority="51" stopIfTrue="1" operator="lessThan">
      <formula>#REF!+#REF!</formula>
    </cfRule>
    <cfRule type="cellIs" dxfId="48" priority="52" stopIfTrue="1" operator="greaterThan">
      <formula>#REF!-#REF!</formula>
    </cfRule>
  </conditionalFormatting>
  <conditionalFormatting sqref="AB170 AB161">
    <cfRule type="cellIs" dxfId="47" priority="53" stopIfTrue="1" operator="lessThan">
      <formula>#REF!+#REF!</formula>
    </cfRule>
    <cfRule type="cellIs" dxfId="46" priority="54" stopIfTrue="1" operator="greaterThan">
      <formula>AB164-#REF!</formula>
    </cfRule>
  </conditionalFormatting>
  <conditionalFormatting sqref="AB170 AB160">
    <cfRule type="cellIs" dxfId="45" priority="55" stopIfTrue="1" operator="lessThan">
      <formula>#REF!+#REF!</formula>
    </cfRule>
    <cfRule type="cellIs" dxfId="44" priority="56" stopIfTrue="1" operator="greaterThan">
      <formula>AB164-#REF!</formula>
    </cfRule>
  </conditionalFormatting>
  <conditionalFormatting sqref="AB187 AB163">
    <cfRule type="cellIs" dxfId="43" priority="43" stopIfTrue="1" operator="lessThan">
      <formula>#REF!+#REF!</formula>
    </cfRule>
    <cfRule type="cellIs" dxfId="42" priority="44" stopIfTrue="1" operator="greaterThan">
      <formula>#REF!-#REF!</formula>
    </cfRule>
  </conditionalFormatting>
  <conditionalFormatting sqref="AB164">
    <cfRule type="cellIs" dxfId="41" priority="41" stopIfTrue="1" operator="lessThan">
      <formula>#REF!+#REF!</formula>
    </cfRule>
    <cfRule type="cellIs" dxfId="40" priority="42" stopIfTrue="1" operator="greaterThan">
      <formula>AB165-#REF!</formula>
    </cfRule>
  </conditionalFormatting>
  <conditionalFormatting sqref="AB169">
    <cfRule type="cellIs" dxfId="39" priority="27" stopIfTrue="1" operator="lessThan">
      <formula>#REF!+#REF!</formula>
    </cfRule>
    <cfRule type="cellIs" dxfId="38" priority="28" stopIfTrue="1" operator="greaterThan">
      <formula>#REF!-#REF!</formula>
    </cfRule>
  </conditionalFormatting>
  <conditionalFormatting sqref="AB169">
    <cfRule type="cellIs" dxfId="37" priority="29" stopIfTrue="1" operator="lessThan">
      <formula>#REF!+#REF!</formula>
    </cfRule>
    <cfRule type="cellIs" dxfId="36" priority="30" stopIfTrue="1" operator="greaterThan">
      <formula>#REF!-#REF!</formula>
    </cfRule>
  </conditionalFormatting>
  <conditionalFormatting sqref="AB189 AB182 AB170 AB172 AB167">
    <cfRule type="cellIs" dxfId="35" priority="31" stopIfTrue="1" operator="lessThan">
      <formula>#REF!+#REF!</formula>
    </cfRule>
    <cfRule type="cellIs" dxfId="34" priority="32" stopIfTrue="1" operator="greaterThan">
      <formula>AB168-#REF!</formula>
    </cfRule>
  </conditionalFormatting>
  <conditionalFormatting sqref="AB188 AB180 AB182 AB174:AB175 AB172 AB168:AB169">
    <cfRule type="cellIs" dxfId="33" priority="33" stopIfTrue="1" operator="lessThan">
      <formula>#REF!+#REF!</formula>
    </cfRule>
    <cfRule type="cellIs" dxfId="32" priority="34" stopIfTrue="1" operator="greaterThan">
      <formula>AB172-#REF!</formula>
    </cfRule>
  </conditionalFormatting>
  <conditionalFormatting sqref="AB168">
    <cfRule type="cellIs" dxfId="31" priority="35" stopIfTrue="1" operator="lessThan">
      <formula>#REF!+#REF!</formula>
    </cfRule>
    <cfRule type="cellIs" dxfId="30" priority="36" stopIfTrue="1" operator="greaterThan">
      <formula>AB173-#REF!</formula>
    </cfRule>
  </conditionalFormatting>
  <conditionalFormatting sqref="AB169">
    <cfRule type="cellIs" dxfId="29" priority="37" stopIfTrue="1" operator="lessThan">
      <formula>#REF!+#REF!</formula>
    </cfRule>
    <cfRule type="cellIs" dxfId="28" priority="38" stopIfTrue="1" operator="greaterThan">
      <formula>AB172-#REF!</formula>
    </cfRule>
  </conditionalFormatting>
  <conditionalFormatting sqref="AB169:AB170">
    <cfRule type="cellIs" dxfId="27" priority="39" stopIfTrue="1" operator="lessThan">
      <formula>#REF!+#REF!</formula>
    </cfRule>
    <cfRule type="cellIs" dxfId="26" priority="40" stopIfTrue="1" operator="greaterThan">
      <formula>AB174-#REF!</formula>
    </cfRule>
  </conditionalFormatting>
  <conditionalFormatting sqref="AB181 AB175 AB171">
    <cfRule type="cellIs" dxfId="25" priority="15" stopIfTrue="1" operator="lessThan">
      <formula>#REF!+#REF!</formula>
    </cfRule>
    <cfRule type="cellIs" dxfId="24" priority="16" stopIfTrue="1" operator="greaterThan">
      <formula>#REF!-#REF!</formula>
    </cfRule>
  </conditionalFormatting>
  <conditionalFormatting sqref="AB170">
    <cfRule type="cellIs" dxfId="23" priority="17" stopIfTrue="1" operator="lessThan">
      <formula>#REF!+#REF!</formula>
    </cfRule>
    <cfRule type="cellIs" dxfId="22" priority="18" stopIfTrue="1" operator="greaterThan">
      <formula>#REF!-#REF!</formula>
    </cfRule>
  </conditionalFormatting>
  <conditionalFormatting sqref="AB170">
    <cfRule type="cellIs" dxfId="21" priority="19" stopIfTrue="1" operator="lessThan">
      <formula>#REF!+#REF!</formula>
    </cfRule>
    <cfRule type="cellIs" dxfId="20" priority="20" stopIfTrue="1" operator="greaterThan">
      <formula>#REF!-#REF!</formula>
    </cfRule>
  </conditionalFormatting>
  <conditionalFormatting sqref="AB183 AB185 AB176:AB177 AB173">
    <cfRule type="cellIs" dxfId="19" priority="21" stopIfTrue="1" operator="lessThan">
      <formula>#REF!+#REF!</formula>
    </cfRule>
    <cfRule type="cellIs" dxfId="18" priority="22" stopIfTrue="1" operator="greaterThan">
      <formula>AB178-#REF!</formula>
    </cfRule>
  </conditionalFormatting>
  <conditionalFormatting sqref="AB170">
    <cfRule type="cellIs" dxfId="17" priority="23" stopIfTrue="1" operator="lessThan">
      <formula>#REF!+#REF!</formula>
    </cfRule>
    <cfRule type="cellIs" dxfId="16" priority="24" stopIfTrue="1" operator="greaterThan">
      <formula>AB173-#REF!</formula>
    </cfRule>
  </conditionalFormatting>
  <conditionalFormatting sqref="AB170">
    <cfRule type="cellIs" dxfId="15" priority="25" stopIfTrue="1" operator="lessThan">
      <formula>#REF!+#REF!</formula>
    </cfRule>
    <cfRule type="cellIs" dxfId="14" priority="26" stopIfTrue="1" operator="greaterThan">
      <formula>AB174-#REF!</formula>
    </cfRule>
  </conditionalFormatting>
  <conditionalFormatting sqref="AB191 AB183 AB185 AB176:AB177">
    <cfRule type="cellIs" dxfId="13" priority="13" stopIfTrue="1" operator="lessThan">
      <formula>#REF!+#REF!</formula>
    </cfRule>
    <cfRule type="cellIs" dxfId="12" priority="14" stopIfTrue="1" operator="greaterThan">
      <formula>AB180-#REF!</formula>
    </cfRule>
  </conditionalFormatting>
  <conditionalFormatting sqref="AB180 AB182">
    <cfRule type="cellIs" dxfId="11" priority="11" stopIfTrue="1" operator="lessThan">
      <formula>#REF!+#REF!</formula>
    </cfRule>
    <cfRule type="cellIs" dxfId="10" priority="12" stopIfTrue="1" operator="greaterThan">
      <formula>AB183-#REF!</formula>
    </cfRule>
  </conditionalFormatting>
  <conditionalFormatting sqref="AB188">
    <cfRule type="cellIs" dxfId="9" priority="9" stopIfTrue="1" operator="lessThan">
      <formula>#REF!+#REF!</formula>
    </cfRule>
    <cfRule type="cellIs" dxfId="8" priority="10" stopIfTrue="1" operator="greaterThan">
      <formula>#REF!-#REF!</formula>
    </cfRule>
  </conditionalFormatting>
  <conditionalFormatting sqref="AB191">
    <cfRule type="cellIs" dxfId="7" priority="3" stopIfTrue="1" operator="lessThan">
      <formula>#REF!+#REF!</formula>
    </cfRule>
    <cfRule type="cellIs" dxfId="6" priority="4" stopIfTrue="1" operator="greaterThan">
      <formula>AF196-#REF!</formula>
    </cfRule>
  </conditionalFormatting>
  <conditionalFormatting sqref="AB190">
    <cfRule type="cellIs" dxfId="5" priority="5" stopIfTrue="1" operator="lessThan">
      <formula>#REF!+#REF!</formula>
    </cfRule>
    <cfRule type="cellIs" dxfId="4" priority="6" stopIfTrue="1" operator="greaterThan">
      <formula>AF196-#REF!</formula>
    </cfRule>
  </conditionalFormatting>
  <conditionalFormatting sqref="AB191">
    <cfRule type="cellIs" dxfId="3" priority="7" stopIfTrue="1" operator="lessThan">
      <formula>#REF!+#REF!</formula>
    </cfRule>
    <cfRule type="cellIs" dxfId="2" priority="8" stopIfTrue="1" operator="greaterThan">
      <formula>AF196-#REF!</formula>
    </cfRule>
  </conditionalFormatting>
  <conditionalFormatting sqref="AB192">
    <cfRule type="cellIs" dxfId="1" priority="1" stopIfTrue="1" operator="lessThan">
      <formula>#REF!+#REF!</formula>
    </cfRule>
    <cfRule type="cellIs" dxfId="0" priority="2" stopIfTrue="1" operator="greaterThan">
      <formula>#REF!-#REF!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Северо-Восток РФ все события</vt:lpstr>
      <vt:lpstr>Северо-Восток РФ землетрясения</vt:lpstr>
    </vt:vector>
  </TitlesOfParts>
  <Company>ЦОМЭ ГС РАН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Артемова Елена Витальевна</dc:creator>
  <cp:lastModifiedBy>Пойгина С.Г.</cp:lastModifiedBy>
  <cp:lastPrinted>2010-02-03T00:35:43Z</cp:lastPrinted>
  <dcterms:created xsi:type="dcterms:W3CDTF">2007-12-05T16:45:47Z</dcterms:created>
  <dcterms:modified xsi:type="dcterms:W3CDTF">2024-03-26T11:16:28Z</dcterms:modified>
</cp:coreProperties>
</file>