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Users\1_SBORNIK_RUSSIA\2022\0_Приложения для сайта\"/>
    </mc:Choice>
  </mc:AlternateContent>
  <bookViews>
    <workbookView xWindow="60" yWindow="-15" windowWidth="13245" windowHeight="5370" tabRatio="852"/>
  </bookViews>
  <sheets>
    <sheet name="Прибайкалье и Забайкалье все" sheetId="4" r:id="rId1"/>
    <sheet name="Прибайкалье и Забайкалье земл-я" sheetId="5" r:id="rId2"/>
    <sheet name="Афтершоки Хубсугульского ASGSR" sheetId="2" r:id="rId3"/>
  </sheets>
  <externalReferences>
    <externalReference r:id="rId4"/>
    <externalReference r:id="rId5"/>
  </externalReferences>
  <definedNames>
    <definedName name="__qq2" localSheetId="0">#REF!</definedName>
    <definedName name="__qq2" localSheetId="1">#REF!</definedName>
    <definedName name="__qq2">#REF!</definedName>
    <definedName name="_qq2" localSheetId="0">#REF!</definedName>
    <definedName name="_qq2" localSheetId="1">#REF!</definedName>
    <definedName name="_qq2">#REF!</definedName>
    <definedName name="_xlnm._FilterDatabase" localSheetId="2" hidden="1">'Афтершоки Хубсугульского ASGSR'!$A$4:$AI$638</definedName>
    <definedName name="_xlnm._FilterDatabase" localSheetId="0" hidden="1">'Прибайкалье и Забайкалье все'!$A$5:$BG$221</definedName>
    <definedName name="_xlnm._FilterDatabase" localSheetId="1" hidden="1">'Прибайкалье и Забайкалье земл-я'!$A$5:$BC$193</definedName>
    <definedName name="Events" localSheetId="0">#REF!</definedName>
    <definedName name="Events" localSheetId="1">#REF!</definedName>
    <definedName name="Events">#REF!</definedName>
    <definedName name="lbfgfpjys2">'[1]Общая инфо'!$F$10:$F$16</definedName>
    <definedName name="Query2002" localSheetId="0">#REF!</definedName>
    <definedName name="Query2002" localSheetId="1">#REF!</definedName>
    <definedName name="Query2002">#REF!</definedName>
    <definedName name="_xlnm.Database" localSheetId="0">#REF!</definedName>
    <definedName name="_xlnm.Database" localSheetId="1">#REF!</definedName>
    <definedName name="_xlnm.Database">#REF!</definedName>
    <definedName name="диапазоны">'[2]Общая инфо'!$F$10:$F$16</definedName>
    <definedName name="к2">[1]каталог!$S$3:$S$1333</definedName>
    <definedName name="Класс">[2]каталог!$S$3:$S$1333</definedName>
    <definedName name="Север" localSheetId="0">#REF!</definedName>
    <definedName name="Север" localSheetId="1">#REF!</definedName>
    <definedName name="Север">#REF!</definedName>
    <definedName name="СУММ" localSheetId="0">#REF!</definedName>
    <definedName name="СУММ" localSheetId="1">#REF!</definedName>
    <definedName name="СУММ">#REF!</definedName>
  </definedNames>
  <calcPr calcId="162913"/>
</workbook>
</file>

<file path=xl/calcChain.xml><?xml version="1.0" encoding="utf-8"?>
<calcChain xmlns="http://schemas.openxmlformats.org/spreadsheetml/2006/main">
  <c r="T184" i="5" l="1"/>
  <c r="T176" i="5"/>
  <c r="T170" i="5"/>
  <c r="T169" i="5"/>
  <c r="T149" i="5"/>
  <c r="T137" i="5"/>
  <c r="T126" i="5"/>
  <c r="T77" i="5"/>
  <c r="T210" i="4"/>
  <c r="T201" i="4"/>
  <c r="T194" i="4"/>
  <c r="T192" i="4"/>
  <c r="T168" i="4"/>
  <c r="T155" i="4"/>
  <c r="T142" i="4"/>
  <c r="T84" i="4"/>
  <c r="Y6" i="2" l="1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111" i="2"/>
  <c r="Y112" i="2"/>
  <c r="Y113" i="2"/>
  <c r="Y114" i="2"/>
  <c r="Y115" i="2"/>
  <c r="Y116" i="2"/>
  <c r="Y117" i="2"/>
  <c r="Y118" i="2"/>
  <c r="Y119" i="2"/>
  <c r="Y120" i="2"/>
  <c r="Y121" i="2"/>
  <c r="Y122" i="2"/>
  <c r="Y123" i="2"/>
  <c r="Y124" i="2"/>
  <c r="Y125" i="2"/>
  <c r="Y126" i="2"/>
  <c r="Y127" i="2"/>
  <c r="Y128" i="2"/>
  <c r="Y129" i="2"/>
  <c r="Y130" i="2"/>
  <c r="Y131" i="2"/>
  <c r="Y132" i="2"/>
  <c r="Y133" i="2"/>
  <c r="Y134" i="2"/>
  <c r="Y135" i="2"/>
  <c r="Y136" i="2"/>
  <c r="Y137" i="2"/>
  <c r="Y138" i="2"/>
  <c r="Y139" i="2"/>
  <c r="Y140" i="2"/>
  <c r="Y141" i="2"/>
  <c r="Y142" i="2"/>
  <c r="Y143" i="2"/>
  <c r="Y144" i="2"/>
  <c r="Y145" i="2"/>
  <c r="Y146" i="2"/>
  <c r="Y147" i="2"/>
  <c r="Y148" i="2"/>
  <c r="Y149" i="2"/>
  <c r="Y150" i="2"/>
  <c r="Y151" i="2"/>
  <c r="Y152" i="2"/>
  <c r="Y153" i="2"/>
  <c r="Y154" i="2"/>
  <c r="Y155" i="2"/>
  <c r="Y156" i="2"/>
  <c r="Y157" i="2"/>
  <c r="Y158" i="2"/>
  <c r="Y159" i="2"/>
  <c r="Y160" i="2"/>
  <c r="Y161" i="2"/>
  <c r="Y162" i="2"/>
  <c r="Y163" i="2"/>
  <c r="Y164" i="2"/>
  <c r="Y165" i="2"/>
  <c r="Y166" i="2"/>
  <c r="Y167" i="2"/>
  <c r="Y168" i="2"/>
  <c r="Y169" i="2"/>
  <c r="Y170" i="2"/>
  <c r="Y171" i="2"/>
  <c r="Y172" i="2"/>
  <c r="Y173" i="2"/>
  <c r="Y174" i="2"/>
  <c r="Y175" i="2"/>
  <c r="Y176" i="2"/>
  <c r="Y177" i="2"/>
  <c r="Y178" i="2"/>
  <c r="Y179" i="2"/>
  <c r="Y180" i="2"/>
  <c r="Y181" i="2"/>
  <c r="Y182" i="2"/>
  <c r="Y183" i="2"/>
  <c r="Y184" i="2"/>
  <c r="Y185" i="2"/>
  <c r="Y186" i="2"/>
  <c r="Y187" i="2"/>
  <c r="Y188" i="2"/>
  <c r="Y189" i="2"/>
  <c r="Y190" i="2"/>
  <c r="Y191" i="2"/>
  <c r="Y192" i="2"/>
  <c r="Y193" i="2"/>
  <c r="Y194" i="2"/>
  <c r="Y195" i="2"/>
  <c r="Y196" i="2"/>
  <c r="Y197" i="2"/>
  <c r="Y198" i="2"/>
  <c r="Y199" i="2"/>
  <c r="Y200" i="2"/>
  <c r="Y201" i="2"/>
  <c r="Y202" i="2"/>
  <c r="Y203" i="2"/>
  <c r="Y204" i="2"/>
  <c r="Y205" i="2"/>
  <c r="Y206" i="2"/>
  <c r="Y207" i="2"/>
  <c r="Y208" i="2"/>
  <c r="Y209" i="2"/>
  <c r="Y210" i="2"/>
  <c r="Y211" i="2"/>
  <c r="Y212" i="2"/>
  <c r="Y213" i="2"/>
  <c r="Y214" i="2"/>
  <c r="Y215" i="2"/>
  <c r="Y216" i="2"/>
  <c r="Y217" i="2"/>
  <c r="Y218" i="2"/>
  <c r="Y219" i="2"/>
  <c r="Y220" i="2"/>
  <c r="Y221" i="2"/>
  <c r="Y222" i="2"/>
  <c r="Y223" i="2"/>
  <c r="Y224" i="2"/>
  <c r="Y225" i="2"/>
  <c r="Y226" i="2"/>
  <c r="Y227" i="2"/>
  <c r="Y228" i="2"/>
  <c r="Y229" i="2"/>
  <c r="Y230" i="2"/>
  <c r="Y231" i="2"/>
  <c r="Y232" i="2"/>
  <c r="Y233" i="2"/>
  <c r="Y234" i="2"/>
  <c r="Y235" i="2"/>
  <c r="Y236" i="2"/>
  <c r="Y237" i="2"/>
  <c r="Y238" i="2"/>
  <c r="Y239" i="2"/>
  <c r="Y240" i="2"/>
  <c r="Y241" i="2"/>
  <c r="Y242" i="2"/>
  <c r="Y243" i="2"/>
  <c r="Y244" i="2"/>
  <c r="Y245" i="2"/>
  <c r="Y246" i="2"/>
  <c r="Y247" i="2"/>
  <c r="Y248" i="2"/>
  <c r="Y249" i="2"/>
  <c r="Y250" i="2"/>
  <c r="Y251" i="2"/>
  <c r="Y252" i="2"/>
  <c r="Y253" i="2"/>
  <c r="Y254" i="2"/>
  <c r="Y255" i="2"/>
  <c r="Y256" i="2"/>
  <c r="Y257" i="2"/>
  <c r="Y258" i="2"/>
  <c r="Y259" i="2"/>
  <c r="Y260" i="2"/>
  <c r="Y261" i="2"/>
  <c r="Y262" i="2"/>
  <c r="Y263" i="2"/>
  <c r="Y264" i="2"/>
  <c r="Y265" i="2"/>
  <c r="Y266" i="2"/>
  <c r="Y267" i="2"/>
  <c r="Y268" i="2"/>
  <c r="Y269" i="2"/>
  <c r="Y270" i="2"/>
  <c r="Y271" i="2"/>
  <c r="Y272" i="2"/>
  <c r="Y273" i="2"/>
  <c r="Y274" i="2"/>
  <c r="Y275" i="2"/>
  <c r="Y276" i="2"/>
  <c r="Y277" i="2"/>
  <c r="Y278" i="2"/>
  <c r="Y279" i="2"/>
  <c r="Y280" i="2"/>
  <c r="Y281" i="2"/>
  <c r="Y282" i="2"/>
  <c r="Y283" i="2"/>
  <c r="Y284" i="2"/>
  <c r="Y285" i="2"/>
  <c r="Y286" i="2"/>
  <c r="Y287" i="2"/>
  <c r="Y288" i="2"/>
  <c r="Y289" i="2"/>
  <c r="Y290" i="2"/>
  <c r="Y291" i="2"/>
  <c r="Y292" i="2"/>
  <c r="Y293" i="2"/>
  <c r="Y294" i="2"/>
  <c r="Y295" i="2"/>
  <c r="Y296" i="2"/>
  <c r="Y297" i="2"/>
  <c r="Y298" i="2"/>
  <c r="Y299" i="2"/>
  <c r="Y300" i="2"/>
  <c r="Y301" i="2"/>
  <c r="Y302" i="2"/>
  <c r="Y303" i="2"/>
  <c r="Y304" i="2"/>
  <c r="Y305" i="2"/>
  <c r="Y306" i="2"/>
  <c r="Y307" i="2"/>
  <c r="Y308" i="2"/>
  <c r="Y309" i="2"/>
  <c r="Y310" i="2"/>
  <c r="Y311" i="2"/>
  <c r="Y312" i="2"/>
  <c r="Y313" i="2"/>
  <c r="Y314" i="2"/>
  <c r="Y315" i="2"/>
  <c r="Y316" i="2"/>
  <c r="Y317" i="2"/>
  <c r="Y318" i="2"/>
  <c r="Y319" i="2"/>
  <c r="Y320" i="2"/>
  <c r="Y321" i="2"/>
  <c r="Y322" i="2"/>
  <c r="Y323" i="2"/>
  <c r="Y324" i="2"/>
  <c r="Y325" i="2"/>
  <c r="Y326" i="2"/>
  <c r="Y327" i="2"/>
  <c r="Y328" i="2"/>
  <c r="Y329" i="2"/>
  <c r="Y330" i="2"/>
  <c r="Y331" i="2"/>
  <c r="Y332" i="2"/>
  <c r="Y333" i="2"/>
  <c r="Y334" i="2"/>
  <c r="Y335" i="2"/>
  <c r="Y336" i="2"/>
  <c r="Y337" i="2"/>
  <c r="Y338" i="2"/>
  <c r="Y339" i="2"/>
  <c r="Y340" i="2"/>
  <c r="Y341" i="2"/>
  <c r="Y342" i="2"/>
  <c r="Y343" i="2"/>
  <c r="Y344" i="2"/>
  <c r="Y345" i="2"/>
  <c r="Y346" i="2"/>
  <c r="Y347" i="2"/>
  <c r="Y348" i="2"/>
  <c r="Y349" i="2"/>
  <c r="Y350" i="2"/>
  <c r="Y351" i="2"/>
  <c r="Y352" i="2"/>
  <c r="Y353" i="2"/>
  <c r="Y354" i="2"/>
  <c r="Y355" i="2"/>
  <c r="Y356" i="2"/>
  <c r="Y357" i="2"/>
  <c r="Y358" i="2"/>
  <c r="Y359" i="2"/>
  <c r="Y360" i="2"/>
  <c r="Y361" i="2"/>
  <c r="Y362" i="2"/>
  <c r="Y363" i="2"/>
  <c r="Y364" i="2"/>
  <c r="Y365" i="2"/>
  <c r="Y366" i="2"/>
  <c r="Y367" i="2"/>
  <c r="Y368" i="2"/>
  <c r="Y369" i="2"/>
  <c r="Y370" i="2"/>
  <c r="Y371" i="2"/>
  <c r="Y372" i="2"/>
  <c r="Y373" i="2"/>
  <c r="Y374" i="2"/>
  <c r="Y375" i="2"/>
  <c r="Y376" i="2"/>
  <c r="Y377" i="2"/>
  <c r="Y378" i="2"/>
  <c r="Y379" i="2"/>
  <c r="Y380" i="2"/>
  <c r="Y381" i="2"/>
  <c r="Y382" i="2"/>
  <c r="Y383" i="2"/>
  <c r="Y384" i="2"/>
  <c r="Y385" i="2"/>
  <c r="Y386" i="2"/>
  <c r="Y387" i="2"/>
  <c r="Y388" i="2"/>
  <c r="Y389" i="2"/>
  <c r="Y390" i="2"/>
  <c r="Y391" i="2"/>
  <c r="Y392" i="2"/>
  <c r="Y393" i="2"/>
  <c r="Y394" i="2"/>
  <c r="Y395" i="2"/>
  <c r="Y396" i="2"/>
  <c r="Y397" i="2"/>
  <c r="Y398" i="2"/>
  <c r="Y399" i="2"/>
  <c r="Y400" i="2"/>
  <c r="Y401" i="2"/>
  <c r="Y402" i="2"/>
  <c r="Y403" i="2"/>
  <c r="Y404" i="2"/>
  <c r="Y405" i="2"/>
  <c r="Y406" i="2"/>
  <c r="Y407" i="2"/>
  <c r="Y408" i="2"/>
  <c r="Y409" i="2"/>
  <c r="Y410" i="2"/>
  <c r="Y411" i="2"/>
  <c r="Y412" i="2"/>
  <c r="Y413" i="2"/>
  <c r="Y414" i="2"/>
  <c r="Y415" i="2"/>
  <c r="Y416" i="2"/>
  <c r="Y417" i="2"/>
  <c r="Y418" i="2"/>
  <c r="Y419" i="2"/>
  <c r="Y420" i="2"/>
  <c r="Y421" i="2"/>
  <c r="Y422" i="2"/>
  <c r="Y423" i="2"/>
  <c r="Y424" i="2"/>
  <c r="Y425" i="2"/>
  <c r="Y426" i="2"/>
  <c r="Y427" i="2"/>
  <c r="Y428" i="2"/>
  <c r="Y429" i="2"/>
  <c r="Y430" i="2"/>
  <c r="Y431" i="2"/>
  <c r="Y432" i="2"/>
  <c r="Y433" i="2"/>
  <c r="Y434" i="2"/>
  <c r="Y435" i="2"/>
  <c r="Y436" i="2"/>
  <c r="Y437" i="2"/>
  <c r="Y438" i="2"/>
  <c r="Y439" i="2"/>
  <c r="Y440" i="2"/>
  <c r="Y441" i="2"/>
  <c r="Y442" i="2"/>
  <c r="Y443" i="2"/>
  <c r="Y444" i="2"/>
  <c r="Y445" i="2"/>
  <c r="Y446" i="2"/>
  <c r="Y447" i="2"/>
  <c r="Y448" i="2"/>
  <c r="Y449" i="2"/>
  <c r="Y450" i="2"/>
  <c r="Y451" i="2"/>
  <c r="Y452" i="2"/>
  <c r="Y453" i="2"/>
  <c r="Y454" i="2"/>
  <c r="Y455" i="2"/>
  <c r="Y456" i="2"/>
  <c r="Y457" i="2"/>
  <c r="Y458" i="2"/>
  <c r="Y459" i="2"/>
  <c r="Y460" i="2"/>
  <c r="Y461" i="2"/>
  <c r="Y462" i="2"/>
  <c r="Y463" i="2"/>
  <c r="Y464" i="2"/>
  <c r="Y465" i="2"/>
  <c r="Y466" i="2"/>
  <c r="Y467" i="2"/>
  <c r="Y468" i="2"/>
  <c r="Y469" i="2"/>
  <c r="Y470" i="2"/>
  <c r="Y471" i="2"/>
  <c r="Y472" i="2"/>
  <c r="Y473" i="2"/>
  <c r="Y474" i="2"/>
  <c r="Y475" i="2"/>
  <c r="Y476" i="2"/>
  <c r="Y477" i="2"/>
  <c r="Y478" i="2"/>
  <c r="Y479" i="2"/>
  <c r="Y480" i="2"/>
  <c r="Y481" i="2"/>
  <c r="Y482" i="2"/>
  <c r="Y483" i="2"/>
  <c r="Y484" i="2"/>
  <c r="Y485" i="2"/>
  <c r="Y486" i="2"/>
  <c r="Y487" i="2"/>
  <c r="Y488" i="2"/>
  <c r="Y489" i="2"/>
  <c r="Y490" i="2"/>
  <c r="Y491" i="2"/>
  <c r="Y492" i="2"/>
  <c r="Y493" i="2"/>
  <c r="Y494" i="2"/>
  <c r="Y495" i="2"/>
  <c r="Y496" i="2"/>
  <c r="Y497" i="2"/>
  <c r="Y498" i="2"/>
  <c r="Y499" i="2"/>
  <c r="Y500" i="2"/>
  <c r="Y501" i="2"/>
  <c r="Y502" i="2"/>
  <c r="Y503" i="2"/>
  <c r="Y504" i="2"/>
  <c r="Y505" i="2"/>
  <c r="Y506" i="2"/>
  <c r="Y507" i="2"/>
  <c r="Y508" i="2"/>
  <c r="Y509" i="2"/>
  <c r="Y510" i="2"/>
  <c r="Y511" i="2"/>
  <c r="Y512" i="2"/>
  <c r="Y513" i="2"/>
  <c r="Y514" i="2"/>
  <c r="Y515" i="2"/>
  <c r="Y516" i="2"/>
  <c r="Y517" i="2"/>
  <c r="Y518" i="2"/>
  <c r="Y519" i="2"/>
  <c r="Y520" i="2"/>
  <c r="Y521" i="2"/>
  <c r="Y522" i="2"/>
  <c r="Y523" i="2"/>
  <c r="Y524" i="2"/>
  <c r="Y525" i="2"/>
  <c r="Y526" i="2"/>
  <c r="Y527" i="2"/>
  <c r="Y528" i="2"/>
  <c r="Y529" i="2"/>
  <c r="Y530" i="2"/>
  <c r="Y531" i="2"/>
  <c r="Y532" i="2"/>
  <c r="Y533" i="2"/>
  <c r="Y534" i="2"/>
  <c r="Y535" i="2"/>
  <c r="Y536" i="2"/>
  <c r="Y537" i="2"/>
  <c r="Y538" i="2"/>
  <c r="Y539" i="2"/>
  <c r="Y540" i="2"/>
  <c r="Y541" i="2"/>
  <c r="Y542" i="2"/>
  <c r="Y543" i="2"/>
  <c r="Y544" i="2"/>
  <c r="Y545" i="2"/>
  <c r="Y546" i="2"/>
  <c r="Y547" i="2"/>
  <c r="Y548" i="2"/>
  <c r="Y549" i="2"/>
  <c r="Y550" i="2"/>
  <c r="Y551" i="2"/>
  <c r="Y552" i="2"/>
  <c r="Y553" i="2"/>
  <c r="Y554" i="2"/>
  <c r="Y555" i="2"/>
  <c r="Y556" i="2"/>
  <c r="Y557" i="2"/>
  <c r="Y558" i="2"/>
  <c r="Y559" i="2"/>
  <c r="Y560" i="2"/>
  <c r="Y561" i="2"/>
  <c r="Y562" i="2"/>
  <c r="Y563" i="2"/>
  <c r="Y564" i="2"/>
  <c r="Y565" i="2"/>
  <c r="Y566" i="2"/>
  <c r="Y567" i="2"/>
  <c r="Y568" i="2"/>
  <c r="Y569" i="2"/>
  <c r="Y570" i="2"/>
  <c r="Y571" i="2"/>
  <c r="Y572" i="2"/>
  <c r="Y573" i="2"/>
  <c r="Y574" i="2"/>
  <c r="Y575" i="2"/>
  <c r="Y576" i="2"/>
  <c r="Y577" i="2"/>
  <c r="Y578" i="2"/>
  <c r="Y579" i="2"/>
  <c r="Y580" i="2"/>
  <c r="Y581" i="2"/>
  <c r="Y582" i="2"/>
  <c r="Y583" i="2"/>
  <c r="Y584" i="2"/>
  <c r="Y585" i="2"/>
  <c r="Y586" i="2"/>
  <c r="Y587" i="2"/>
  <c r="Y588" i="2"/>
  <c r="Y589" i="2"/>
  <c r="Y590" i="2"/>
  <c r="Y591" i="2"/>
  <c r="Y592" i="2"/>
  <c r="Y593" i="2"/>
  <c r="Y594" i="2"/>
  <c r="Y595" i="2"/>
  <c r="Y596" i="2"/>
  <c r="Y597" i="2"/>
  <c r="Y598" i="2"/>
  <c r="Y599" i="2"/>
  <c r="Y600" i="2"/>
  <c r="Y601" i="2"/>
  <c r="Y602" i="2"/>
  <c r="Y603" i="2"/>
  <c r="Y604" i="2"/>
  <c r="Y605" i="2"/>
  <c r="Y606" i="2"/>
  <c r="Y607" i="2"/>
  <c r="Y608" i="2"/>
  <c r="Y609" i="2"/>
  <c r="Y610" i="2"/>
  <c r="Y611" i="2"/>
  <c r="Y612" i="2"/>
  <c r="Y613" i="2"/>
  <c r="Y614" i="2"/>
  <c r="Y615" i="2"/>
  <c r="Y616" i="2"/>
  <c r="Y617" i="2"/>
  <c r="Y618" i="2"/>
  <c r="Y619" i="2"/>
  <c r="Y620" i="2"/>
  <c r="Y621" i="2"/>
  <c r="Y622" i="2"/>
  <c r="Y623" i="2"/>
  <c r="Y624" i="2"/>
  <c r="Y625" i="2"/>
  <c r="Y626" i="2"/>
  <c r="Y627" i="2"/>
  <c r="Y628" i="2"/>
  <c r="Y629" i="2"/>
  <c r="Y630" i="2"/>
  <c r="Y631" i="2"/>
  <c r="Y632" i="2"/>
  <c r="Y633" i="2"/>
  <c r="Y634" i="2"/>
  <c r="Y635" i="2"/>
  <c r="Y636" i="2"/>
  <c r="Y637" i="2"/>
  <c r="Y638" i="2"/>
  <c r="Y5" i="2"/>
  <c r="AE220" i="4"/>
  <c r="AE213" i="4"/>
  <c r="AE209" i="4"/>
  <c r="AE197" i="4"/>
  <c r="AE193" i="4"/>
  <c r="AE191" i="4"/>
  <c r="AE188" i="4"/>
  <c r="AE177" i="4"/>
  <c r="AE175" i="4"/>
  <c r="AE158" i="4"/>
  <c r="AE154" i="4"/>
  <c r="AE150" i="4"/>
  <c r="AE141" i="4"/>
  <c r="AE127" i="4"/>
  <c r="AE121" i="4"/>
  <c r="AE120" i="4"/>
  <c r="AE118" i="4"/>
  <c r="AE106" i="4"/>
  <c r="AE105" i="4"/>
  <c r="AE96" i="4"/>
  <c r="AE87" i="4"/>
  <c r="AE78" i="4"/>
  <c r="AE74" i="4"/>
  <c r="AE71" i="4"/>
  <c r="AE53" i="4"/>
  <c r="AE52" i="4"/>
  <c r="AE38" i="4"/>
  <c r="AC193" i="5"/>
  <c r="T193" i="5"/>
  <c r="B193" i="5"/>
  <c r="AC192" i="5"/>
  <c r="T192" i="5"/>
  <c r="B192" i="5"/>
  <c r="AC191" i="5"/>
  <c r="T191" i="5"/>
  <c r="B191" i="5"/>
  <c r="AC190" i="5"/>
  <c r="T190" i="5"/>
  <c r="B190" i="5"/>
  <c r="AC189" i="5"/>
  <c r="T189" i="5"/>
  <c r="B189" i="5"/>
  <c r="AC188" i="5"/>
  <c r="T188" i="5"/>
  <c r="B188" i="5"/>
  <c r="AC187" i="5"/>
  <c r="T187" i="5"/>
  <c r="B187" i="5"/>
  <c r="AC186" i="5"/>
  <c r="T186" i="5"/>
  <c r="B186" i="5"/>
  <c r="AC185" i="5"/>
  <c r="T185" i="5"/>
  <c r="B185" i="5"/>
  <c r="AC184" i="5"/>
  <c r="B184" i="5"/>
  <c r="AC183" i="5"/>
  <c r="T183" i="5"/>
  <c r="B183" i="5"/>
  <c r="AC182" i="5"/>
  <c r="T182" i="5"/>
  <c r="B182" i="5"/>
  <c r="AC181" i="5"/>
  <c r="T181" i="5"/>
  <c r="B181" i="5"/>
  <c r="AC180" i="5"/>
  <c r="T180" i="5"/>
  <c r="B180" i="5"/>
  <c r="AC179" i="5"/>
  <c r="T179" i="5"/>
  <c r="B179" i="5"/>
  <c r="AC178" i="5"/>
  <c r="T178" i="5"/>
  <c r="B178" i="5"/>
  <c r="AC177" i="5"/>
  <c r="T177" i="5"/>
  <c r="B177" i="5"/>
  <c r="AC176" i="5"/>
  <c r="B176" i="5"/>
  <c r="AC175" i="5"/>
  <c r="T175" i="5"/>
  <c r="B175" i="5"/>
  <c r="AC174" i="5"/>
  <c r="T174" i="5"/>
  <c r="B174" i="5"/>
  <c r="AC173" i="5"/>
  <c r="T173" i="5"/>
  <c r="B173" i="5"/>
  <c r="AC172" i="5"/>
  <c r="T172" i="5"/>
  <c r="B172" i="5"/>
  <c r="AC171" i="5"/>
  <c r="T171" i="5"/>
  <c r="B171" i="5"/>
  <c r="AC170" i="5"/>
  <c r="B170" i="5"/>
  <c r="AC169" i="5"/>
  <c r="B169" i="5"/>
  <c r="AC168" i="5"/>
  <c r="T168" i="5"/>
  <c r="B168" i="5"/>
  <c r="AC167" i="5"/>
  <c r="T167" i="5"/>
  <c r="B167" i="5"/>
  <c r="AC166" i="5"/>
  <c r="T166" i="5"/>
  <c r="B166" i="5"/>
  <c r="AC165" i="5"/>
  <c r="T165" i="5"/>
  <c r="B165" i="5"/>
  <c r="AC164" i="5"/>
  <c r="T164" i="5"/>
  <c r="B164" i="5"/>
  <c r="AC163" i="5"/>
  <c r="T163" i="5"/>
  <c r="B163" i="5"/>
  <c r="AC162" i="5"/>
  <c r="T162" i="5"/>
  <c r="B162" i="5"/>
  <c r="AC161" i="5"/>
  <c r="T161" i="5"/>
  <c r="B161" i="5"/>
  <c r="AC160" i="5"/>
  <c r="T160" i="5"/>
  <c r="B160" i="5"/>
  <c r="AC159" i="5"/>
  <c r="T159" i="5"/>
  <c r="B159" i="5"/>
  <c r="AC158" i="5"/>
  <c r="T158" i="5"/>
  <c r="B158" i="5"/>
  <c r="AC157" i="5"/>
  <c r="T157" i="5"/>
  <c r="B157" i="5"/>
  <c r="AC156" i="5"/>
  <c r="T156" i="5"/>
  <c r="B156" i="5"/>
  <c r="AC155" i="5"/>
  <c r="T155" i="5"/>
  <c r="B155" i="5"/>
  <c r="AC154" i="5"/>
  <c r="T154" i="5"/>
  <c r="B154" i="5"/>
  <c r="AC153" i="5"/>
  <c r="T153" i="5"/>
  <c r="B153" i="5"/>
  <c r="AC152" i="5"/>
  <c r="T152" i="5"/>
  <c r="B152" i="5"/>
  <c r="AC151" i="5"/>
  <c r="T151" i="5"/>
  <c r="B151" i="5"/>
  <c r="AC150" i="5"/>
  <c r="T150" i="5"/>
  <c r="B150" i="5"/>
  <c r="AC149" i="5"/>
  <c r="B149" i="5"/>
  <c r="AC148" i="5"/>
  <c r="T148" i="5"/>
  <c r="B148" i="5"/>
  <c r="AC147" i="5"/>
  <c r="T147" i="5"/>
  <c r="B147" i="5"/>
  <c r="AC146" i="5"/>
  <c r="T146" i="5"/>
  <c r="B146" i="5"/>
  <c r="AC145" i="5"/>
  <c r="T145" i="5"/>
  <c r="B145" i="5"/>
  <c r="AC144" i="5"/>
  <c r="T144" i="5"/>
  <c r="B144" i="5"/>
  <c r="AC143" i="5"/>
  <c r="T143" i="5"/>
  <c r="B143" i="5"/>
  <c r="AC142" i="5"/>
  <c r="T142" i="5"/>
  <c r="B142" i="5"/>
  <c r="AC141" i="5"/>
  <c r="T141" i="5"/>
  <c r="B141" i="5"/>
  <c r="AC140" i="5"/>
  <c r="T140" i="5"/>
  <c r="B140" i="5"/>
  <c r="AC139" i="5"/>
  <c r="T139" i="5"/>
  <c r="B139" i="5"/>
  <c r="AC138" i="5"/>
  <c r="T138" i="5"/>
  <c r="B138" i="5"/>
  <c r="AC137" i="5"/>
  <c r="B137" i="5"/>
  <c r="AC136" i="5"/>
  <c r="T136" i="5"/>
  <c r="B136" i="5"/>
  <c r="AC135" i="5"/>
  <c r="T135" i="5"/>
  <c r="B135" i="5"/>
  <c r="AC134" i="5"/>
  <c r="T134" i="5"/>
  <c r="B134" i="5"/>
  <c r="AC133" i="5"/>
  <c r="T133" i="5"/>
  <c r="B133" i="5"/>
  <c r="AC132" i="5"/>
  <c r="T132" i="5"/>
  <c r="B132" i="5"/>
  <c r="AC131" i="5"/>
  <c r="T131" i="5"/>
  <c r="B131" i="5"/>
  <c r="AC130" i="5"/>
  <c r="T130" i="5"/>
  <c r="B130" i="5"/>
  <c r="AC129" i="5"/>
  <c r="T129" i="5"/>
  <c r="B129" i="5"/>
  <c r="AC128" i="5"/>
  <c r="T128" i="5"/>
  <c r="B128" i="5"/>
  <c r="AC127" i="5"/>
  <c r="T127" i="5"/>
  <c r="B127" i="5"/>
  <c r="AC126" i="5"/>
  <c r="B126" i="5"/>
  <c r="AC125" i="5"/>
  <c r="T125" i="5"/>
  <c r="B125" i="5"/>
  <c r="AC124" i="5"/>
  <c r="T124" i="5"/>
  <c r="B124" i="5"/>
  <c r="AC123" i="5"/>
  <c r="T123" i="5"/>
  <c r="B123" i="5"/>
  <c r="AC122" i="5"/>
  <c r="T122" i="5"/>
  <c r="B122" i="5"/>
  <c r="AC121" i="5"/>
  <c r="T121" i="5"/>
  <c r="B121" i="5"/>
  <c r="AC120" i="5"/>
  <c r="T120" i="5"/>
  <c r="B120" i="5"/>
  <c r="AC119" i="5"/>
  <c r="T119" i="5"/>
  <c r="B119" i="5"/>
  <c r="AC118" i="5"/>
  <c r="T118" i="5"/>
  <c r="B118" i="5"/>
  <c r="AC117" i="5"/>
  <c r="T117" i="5"/>
  <c r="B117" i="5"/>
  <c r="AC116" i="5"/>
  <c r="T116" i="5"/>
  <c r="B116" i="5"/>
  <c r="AC115" i="5"/>
  <c r="T115" i="5"/>
  <c r="B115" i="5"/>
  <c r="AC114" i="5"/>
  <c r="T114" i="5"/>
  <c r="B114" i="5"/>
  <c r="AC113" i="5"/>
  <c r="T113" i="5"/>
  <c r="B113" i="5"/>
  <c r="AC112" i="5"/>
  <c r="T112" i="5"/>
  <c r="B112" i="5"/>
  <c r="AC111" i="5"/>
  <c r="T111" i="5"/>
  <c r="B111" i="5"/>
  <c r="AC110" i="5"/>
  <c r="T110" i="5"/>
  <c r="B110" i="5"/>
  <c r="AC109" i="5"/>
  <c r="T109" i="5"/>
  <c r="B109" i="5"/>
  <c r="AC108" i="5"/>
  <c r="T108" i="5"/>
  <c r="B108" i="5"/>
  <c r="AC107" i="5"/>
  <c r="T107" i="5"/>
  <c r="B107" i="5"/>
  <c r="AC106" i="5"/>
  <c r="T106" i="5"/>
  <c r="B106" i="5"/>
  <c r="AC105" i="5"/>
  <c r="T105" i="5"/>
  <c r="B105" i="5"/>
  <c r="AC104" i="5"/>
  <c r="T104" i="5"/>
  <c r="B104" i="5"/>
  <c r="AC103" i="5"/>
  <c r="T103" i="5"/>
  <c r="B103" i="5"/>
  <c r="AC102" i="5"/>
  <c r="T102" i="5"/>
  <c r="B102" i="5"/>
  <c r="AC101" i="5"/>
  <c r="T101" i="5"/>
  <c r="B101" i="5"/>
  <c r="AC100" i="5"/>
  <c r="T100" i="5"/>
  <c r="B100" i="5"/>
  <c r="AC99" i="5"/>
  <c r="T99" i="5"/>
  <c r="B99" i="5"/>
  <c r="AC98" i="5"/>
  <c r="T98" i="5"/>
  <c r="B98" i="5"/>
  <c r="AC97" i="5"/>
  <c r="T97" i="5"/>
  <c r="B97" i="5"/>
  <c r="AC96" i="5"/>
  <c r="T96" i="5"/>
  <c r="B96" i="5"/>
  <c r="AC95" i="5"/>
  <c r="T95" i="5"/>
  <c r="B95" i="5"/>
  <c r="AC94" i="5"/>
  <c r="T94" i="5"/>
  <c r="B94" i="5"/>
  <c r="AC93" i="5"/>
  <c r="T93" i="5"/>
  <c r="B93" i="5"/>
  <c r="AC92" i="5"/>
  <c r="T92" i="5"/>
  <c r="B92" i="5"/>
  <c r="AC91" i="5"/>
  <c r="T91" i="5"/>
  <c r="B91" i="5"/>
  <c r="AC90" i="5"/>
  <c r="T90" i="5"/>
  <c r="B90" i="5"/>
  <c r="AC89" i="5"/>
  <c r="T89" i="5"/>
  <c r="B89" i="5"/>
  <c r="AC88" i="5"/>
  <c r="T88" i="5"/>
  <c r="B88" i="5"/>
  <c r="AC87" i="5"/>
  <c r="T87" i="5"/>
  <c r="B87" i="5"/>
  <c r="AC86" i="5"/>
  <c r="T86" i="5"/>
  <c r="B86" i="5"/>
  <c r="AC85" i="5"/>
  <c r="T85" i="5"/>
  <c r="B85" i="5"/>
  <c r="AC84" i="5"/>
  <c r="T84" i="5"/>
  <c r="B84" i="5"/>
  <c r="AC83" i="5"/>
  <c r="T83" i="5"/>
  <c r="B83" i="5"/>
  <c r="AC82" i="5"/>
  <c r="T82" i="5"/>
  <c r="B82" i="5"/>
  <c r="AC81" i="5"/>
  <c r="T81" i="5"/>
  <c r="B81" i="5"/>
  <c r="AC80" i="5"/>
  <c r="T80" i="5"/>
  <c r="B80" i="5"/>
  <c r="AC79" i="5"/>
  <c r="T79" i="5"/>
  <c r="B79" i="5"/>
  <c r="AC78" i="5"/>
  <c r="T78" i="5"/>
  <c r="B78" i="5"/>
  <c r="AC77" i="5"/>
  <c r="B77" i="5"/>
  <c r="AC76" i="5"/>
  <c r="T76" i="5"/>
  <c r="B76" i="5"/>
  <c r="AC75" i="5"/>
  <c r="T75" i="5"/>
  <c r="B75" i="5"/>
  <c r="AC74" i="5"/>
  <c r="T74" i="5"/>
  <c r="B74" i="5"/>
  <c r="AC73" i="5"/>
  <c r="T73" i="5"/>
  <c r="B73" i="5"/>
  <c r="AC72" i="5"/>
  <c r="T72" i="5"/>
  <c r="B72" i="5"/>
  <c r="AC71" i="5"/>
  <c r="T71" i="5"/>
  <c r="B71" i="5"/>
  <c r="AC70" i="5"/>
  <c r="T70" i="5"/>
  <c r="B70" i="5"/>
  <c r="AC69" i="5"/>
  <c r="T69" i="5"/>
  <c r="B69" i="5"/>
  <c r="AC68" i="5"/>
  <c r="T68" i="5"/>
  <c r="B68" i="5"/>
  <c r="AC67" i="5"/>
  <c r="T67" i="5"/>
  <c r="B67" i="5"/>
  <c r="AC66" i="5"/>
  <c r="T66" i="5"/>
  <c r="B66" i="5"/>
  <c r="AC65" i="5"/>
  <c r="T65" i="5"/>
  <c r="B65" i="5"/>
  <c r="AC64" i="5"/>
  <c r="T64" i="5"/>
  <c r="B64" i="5"/>
  <c r="AC63" i="5"/>
  <c r="T63" i="5"/>
  <c r="B63" i="5"/>
  <c r="AC62" i="5"/>
  <c r="T62" i="5"/>
  <c r="B62" i="5"/>
  <c r="AC61" i="5"/>
  <c r="T61" i="5"/>
  <c r="B61" i="5"/>
  <c r="AC60" i="5"/>
  <c r="T60" i="5"/>
  <c r="B60" i="5"/>
  <c r="AC59" i="5"/>
  <c r="T59" i="5"/>
  <c r="B59" i="5"/>
  <c r="AC58" i="5"/>
  <c r="T58" i="5"/>
  <c r="B58" i="5"/>
  <c r="AC57" i="5"/>
  <c r="T57" i="5"/>
  <c r="B57" i="5"/>
  <c r="AC56" i="5"/>
  <c r="T56" i="5"/>
  <c r="B56" i="5"/>
  <c r="AC55" i="5"/>
  <c r="T55" i="5"/>
  <c r="B55" i="5"/>
  <c r="AC54" i="5"/>
  <c r="T54" i="5"/>
  <c r="B54" i="5"/>
  <c r="AC53" i="5"/>
  <c r="T53" i="5"/>
  <c r="B53" i="5"/>
  <c r="AC52" i="5"/>
  <c r="T52" i="5"/>
  <c r="B52" i="5"/>
  <c r="AC51" i="5"/>
  <c r="T51" i="5"/>
  <c r="B51" i="5"/>
  <c r="AC50" i="5"/>
  <c r="T50" i="5"/>
  <c r="B50" i="5"/>
  <c r="AC49" i="5"/>
  <c r="T49" i="5"/>
  <c r="B49" i="5"/>
  <c r="AC48" i="5"/>
  <c r="T48" i="5"/>
  <c r="B48" i="5"/>
  <c r="AC47" i="5"/>
  <c r="T47" i="5"/>
  <c r="B47" i="5"/>
  <c r="AC46" i="5"/>
  <c r="T46" i="5"/>
  <c r="B46" i="5"/>
  <c r="AC45" i="5"/>
  <c r="T45" i="5"/>
  <c r="B45" i="5"/>
  <c r="AC44" i="5"/>
  <c r="T44" i="5"/>
  <c r="B44" i="5"/>
  <c r="AC43" i="5"/>
  <c r="T43" i="5"/>
  <c r="B43" i="5"/>
  <c r="AC42" i="5"/>
  <c r="T42" i="5"/>
  <c r="B42" i="5"/>
  <c r="AC41" i="5"/>
  <c r="T41" i="5"/>
  <c r="B41" i="5"/>
  <c r="AC40" i="5"/>
  <c r="T40" i="5"/>
  <c r="B40" i="5"/>
  <c r="AC39" i="5"/>
  <c r="T39" i="5"/>
  <c r="B39" i="5"/>
  <c r="AC38" i="5"/>
  <c r="T38" i="5"/>
  <c r="B38" i="5"/>
  <c r="AC37" i="5"/>
  <c r="T37" i="5"/>
  <c r="B37" i="5"/>
  <c r="AC36" i="5"/>
  <c r="T36" i="5"/>
  <c r="B36" i="5"/>
  <c r="AC35" i="5"/>
  <c r="T35" i="5"/>
  <c r="B35" i="5"/>
  <c r="AC34" i="5"/>
  <c r="T34" i="5"/>
  <c r="B34" i="5"/>
  <c r="AC33" i="5"/>
  <c r="T33" i="5"/>
  <c r="B33" i="5"/>
  <c r="AC32" i="5"/>
  <c r="T32" i="5"/>
  <c r="B32" i="5"/>
  <c r="AC31" i="5"/>
  <c r="T31" i="5"/>
  <c r="B31" i="5"/>
  <c r="AC30" i="5"/>
  <c r="T30" i="5"/>
  <c r="B30" i="5"/>
  <c r="AC29" i="5"/>
  <c r="T29" i="5"/>
  <c r="B29" i="5"/>
  <c r="AC28" i="5"/>
  <c r="T28" i="5"/>
  <c r="B28" i="5"/>
  <c r="AC27" i="5"/>
  <c r="T27" i="5"/>
  <c r="B27" i="5"/>
  <c r="AC26" i="5"/>
  <c r="T26" i="5"/>
  <c r="B26" i="5"/>
  <c r="AC25" i="5"/>
  <c r="T25" i="5"/>
  <c r="B25" i="5"/>
  <c r="AC24" i="5"/>
  <c r="T24" i="5"/>
  <c r="B24" i="5"/>
  <c r="AC23" i="5"/>
  <c r="T23" i="5"/>
  <c r="B23" i="5"/>
  <c r="AC22" i="5"/>
  <c r="T22" i="5"/>
  <c r="B22" i="5"/>
  <c r="AC21" i="5"/>
  <c r="T21" i="5"/>
  <c r="B21" i="5"/>
  <c r="AC20" i="5"/>
  <c r="T20" i="5"/>
  <c r="B20" i="5"/>
  <c r="AC19" i="5"/>
  <c r="T19" i="5"/>
  <c r="B19" i="5"/>
  <c r="AC18" i="5"/>
  <c r="T18" i="5"/>
  <c r="B18" i="5"/>
  <c r="AC17" i="5"/>
  <c r="T17" i="5"/>
  <c r="B17" i="5"/>
  <c r="AC16" i="5"/>
  <c r="T16" i="5"/>
  <c r="B16" i="5"/>
  <c r="AC15" i="5"/>
  <c r="T15" i="5"/>
  <c r="B15" i="5"/>
  <c r="AC14" i="5"/>
  <c r="T14" i="5"/>
  <c r="B14" i="5"/>
  <c r="AC13" i="5"/>
  <c r="T13" i="5"/>
  <c r="B13" i="5"/>
  <c r="AC12" i="5"/>
  <c r="T12" i="5"/>
  <c r="B12" i="5"/>
  <c r="AC11" i="5"/>
  <c r="T11" i="5"/>
  <c r="B11" i="5"/>
  <c r="AC10" i="5"/>
  <c r="T10" i="5"/>
  <c r="B10" i="5"/>
  <c r="AC9" i="5"/>
  <c r="T9" i="5"/>
  <c r="B9" i="5"/>
  <c r="AC8" i="5"/>
  <c r="T8" i="5"/>
  <c r="B8" i="5"/>
  <c r="AC7" i="5"/>
  <c r="T7" i="5"/>
  <c r="B7" i="5"/>
  <c r="AC6" i="5"/>
  <c r="T6" i="5"/>
  <c r="B6" i="5"/>
  <c r="T221" i="4"/>
  <c r="T219" i="4"/>
  <c r="T218" i="4"/>
  <c r="T217" i="4"/>
  <c r="T216" i="4"/>
  <c r="T215" i="4"/>
  <c r="T214" i="4"/>
  <c r="T212" i="4"/>
  <c r="T211" i="4"/>
  <c r="T208" i="4"/>
  <c r="T207" i="4"/>
  <c r="T206" i="4"/>
  <c r="T205" i="4"/>
  <c r="T204" i="4"/>
  <c r="T203" i="4"/>
  <c r="T202" i="4"/>
  <c r="T200" i="4"/>
  <c r="T199" i="4"/>
  <c r="T198" i="4"/>
  <c r="T196" i="4"/>
  <c r="T195" i="4"/>
  <c r="T190" i="4"/>
  <c r="T189" i="4"/>
  <c r="T187" i="4"/>
  <c r="T186" i="4"/>
  <c r="T185" i="4"/>
  <c r="T184" i="4"/>
  <c r="T183" i="4"/>
  <c r="T182" i="4"/>
  <c r="T181" i="4"/>
  <c r="T180" i="4"/>
  <c r="T179" i="4"/>
  <c r="T178" i="4"/>
  <c r="T176" i="4"/>
  <c r="T174" i="4"/>
  <c r="T173" i="4"/>
  <c r="T172" i="4"/>
  <c r="T171" i="4"/>
  <c r="T170" i="4"/>
  <c r="T169" i="4"/>
  <c r="T167" i="4"/>
  <c r="T166" i="4"/>
  <c r="T165" i="4"/>
  <c r="T164" i="4"/>
  <c r="T163" i="4"/>
  <c r="T162" i="4"/>
  <c r="T161" i="4"/>
  <c r="T160" i="4"/>
  <c r="T159" i="4"/>
  <c r="T157" i="4"/>
  <c r="T156" i="4"/>
  <c r="T153" i="4"/>
  <c r="T152" i="4"/>
  <c r="T151" i="4"/>
  <c r="T149" i="4"/>
  <c r="T148" i="4"/>
  <c r="T147" i="4"/>
  <c r="T146" i="4"/>
  <c r="T145" i="4"/>
  <c r="T144" i="4"/>
  <c r="T143" i="4"/>
  <c r="T140" i="4"/>
  <c r="T139" i="4"/>
  <c r="T138" i="4"/>
  <c r="T137" i="4"/>
  <c r="T136" i="4"/>
  <c r="T135" i="4"/>
  <c r="T134" i="4"/>
  <c r="T133" i="4"/>
  <c r="T132" i="4"/>
  <c r="T131" i="4"/>
  <c r="T130" i="4"/>
  <c r="T129" i="4"/>
  <c r="T128" i="4"/>
  <c r="T126" i="4"/>
  <c r="T125" i="4"/>
  <c r="T124" i="4"/>
  <c r="T123" i="4"/>
  <c r="T122" i="4"/>
  <c r="T119" i="4"/>
  <c r="T117" i="4"/>
  <c r="T116" i="4"/>
  <c r="T115" i="4"/>
  <c r="T114" i="4"/>
  <c r="T113" i="4"/>
  <c r="T112" i="4"/>
  <c r="T111" i="4"/>
  <c r="T110" i="4"/>
  <c r="T109" i="4"/>
  <c r="T108" i="4"/>
  <c r="T107" i="4"/>
  <c r="T104" i="4"/>
  <c r="T103" i="4"/>
  <c r="T102" i="4"/>
  <c r="T101" i="4"/>
  <c r="T100" i="4"/>
  <c r="T99" i="4"/>
  <c r="T98" i="4"/>
  <c r="T97" i="4"/>
  <c r="T95" i="4"/>
  <c r="T94" i="4"/>
  <c r="T93" i="4"/>
  <c r="T92" i="4"/>
  <c r="T91" i="4"/>
  <c r="T90" i="4"/>
  <c r="T89" i="4"/>
  <c r="T88" i="4"/>
  <c r="T86" i="4"/>
  <c r="T85" i="4"/>
  <c r="T220" i="4"/>
  <c r="T197" i="4"/>
  <c r="T193" i="4"/>
  <c r="T191" i="4"/>
  <c r="T188" i="4"/>
  <c r="T177" i="4"/>
  <c r="T175" i="4"/>
  <c r="T158" i="4"/>
  <c r="T154" i="4"/>
  <c r="T150" i="4"/>
  <c r="T141" i="4"/>
  <c r="T127" i="4"/>
  <c r="T121" i="4"/>
  <c r="T120" i="4"/>
  <c r="T106" i="4"/>
  <c r="T105" i="4"/>
  <c r="T96" i="4"/>
  <c r="T87" i="4"/>
  <c r="T78" i="4"/>
  <c r="T74" i="4"/>
  <c r="T53" i="4"/>
  <c r="T52" i="4"/>
  <c r="T36" i="4"/>
  <c r="AE36" i="4"/>
  <c r="AD221" i="4"/>
  <c r="AD219" i="4"/>
  <c r="AD218" i="4"/>
  <c r="AD217" i="4"/>
  <c r="AD216" i="4"/>
  <c r="AD215" i="4"/>
  <c r="AD214" i="4"/>
  <c r="AD212" i="4"/>
  <c r="AD211" i="4"/>
  <c r="AD210" i="4"/>
  <c r="AD208" i="4"/>
  <c r="AD207" i="4"/>
  <c r="AD206" i="4"/>
  <c r="AD205" i="4"/>
  <c r="AD204" i="4"/>
  <c r="AD203" i="4"/>
  <c r="AD202" i="4"/>
  <c r="AD201" i="4"/>
  <c r="AD200" i="4"/>
  <c r="AD199" i="4"/>
  <c r="AD198" i="4"/>
  <c r="AD196" i="4"/>
  <c r="AD195" i="4"/>
  <c r="AD194" i="4"/>
  <c r="AD192" i="4"/>
  <c r="AD190" i="4"/>
  <c r="AD189" i="4"/>
  <c r="AD187" i="4"/>
  <c r="AD186" i="4"/>
  <c r="AD185" i="4"/>
  <c r="AD184" i="4"/>
  <c r="AD183" i="4"/>
  <c r="AD182" i="4"/>
  <c r="AD181" i="4"/>
  <c r="AD180" i="4"/>
  <c r="AD179" i="4"/>
  <c r="AD178" i="4"/>
  <c r="AD176" i="4"/>
  <c r="AD174" i="4"/>
  <c r="AD173" i="4"/>
  <c r="AD172" i="4"/>
  <c r="AD171" i="4"/>
  <c r="AD170" i="4"/>
  <c r="AD169" i="4"/>
  <c r="AD168" i="4"/>
  <c r="AD167" i="4"/>
  <c r="AD166" i="4"/>
  <c r="AD165" i="4"/>
  <c r="AD164" i="4"/>
  <c r="AD163" i="4"/>
  <c r="AD162" i="4"/>
  <c r="AD161" i="4"/>
  <c r="AD160" i="4"/>
  <c r="AD159" i="4"/>
  <c r="AD157" i="4"/>
  <c r="AD156" i="4"/>
  <c r="AD155" i="4"/>
  <c r="AD153" i="4"/>
  <c r="AD152" i="4"/>
  <c r="AD151" i="4"/>
  <c r="AD149" i="4"/>
  <c r="AD148" i="4"/>
  <c r="AD147" i="4"/>
  <c r="AD146" i="4"/>
  <c r="AD145" i="4"/>
  <c r="AD144" i="4"/>
  <c r="AD143" i="4"/>
  <c r="AD142" i="4"/>
  <c r="AD140" i="4"/>
  <c r="AD139" i="4"/>
  <c r="AD138" i="4"/>
  <c r="AD137" i="4"/>
  <c r="AD136" i="4"/>
  <c r="AD135" i="4"/>
  <c r="AD134" i="4"/>
  <c r="AD133" i="4"/>
  <c r="AD132" i="4"/>
  <c r="AD131" i="4"/>
  <c r="AD130" i="4"/>
  <c r="AD129" i="4"/>
  <c r="AD128" i="4"/>
  <c r="AD126" i="4"/>
  <c r="AD125" i="4"/>
  <c r="AD124" i="4"/>
  <c r="AD123" i="4"/>
  <c r="AD122" i="4"/>
  <c r="AD119" i="4"/>
  <c r="AD117" i="4"/>
  <c r="AD116" i="4"/>
  <c r="AD115" i="4"/>
  <c r="AD114" i="4"/>
  <c r="AD113" i="4"/>
  <c r="AD112" i="4"/>
  <c r="AD111" i="4"/>
  <c r="AD110" i="4"/>
  <c r="AD109" i="4"/>
  <c r="AD108" i="4"/>
  <c r="AD107" i="4"/>
  <c r="AD104" i="4"/>
  <c r="AD103" i="4"/>
  <c r="AD102" i="4"/>
  <c r="AD101" i="4"/>
  <c r="AD100" i="4"/>
  <c r="AD99" i="4"/>
  <c r="AD98" i="4"/>
  <c r="AD97" i="4"/>
  <c r="AD95" i="4"/>
  <c r="AD94" i="4"/>
  <c r="AD93" i="4"/>
  <c r="AD92" i="4"/>
  <c r="AD91" i="4"/>
  <c r="AD90" i="4"/>
  <c r="AD89" i="4"/>
  <c r="AD88" i="4"/>
  <c r="AD86" i="4"/>
  <c r="AD85" i="4"/>
  <c r="AD84" i="4"/>
  <c r="AD83" i="4"/>
  <c r="AD82" i="4"/>
  <c r="AD81" i="4"/>
  <c r="AD80" i="4"/>
  <c r="AD79" i="4"/>
  <c r="AD77" i="4"/>
  <c r="AD76" i="4"/>
  <c r="AD75" i="4"/>
  <c r="AD73" i="4"/>
  <c r="AD72" i="4"/>
  <c r="AD70" i="4"/>
  <c r="AD69" i="4"/>
  <c r="AD68" i="4"/>
  <c r="AD67" i="4"/>
  <c r="AD66" i="4"/>
  <c r="AD65" i="4"/>
  <c r="AD64" i="4"/>
  <c r="AD63" i="4"/>
  <c r="AD62" i="4"/>
  <c r="AD61" i="4"/>
  <c r="AD60" i="4"/>
  <c r="AD59" i="4"/>
  <c r="AD58" i="4"/>
  <c r="AD57" i="4"/>
  <c r="AD56" i="4"/>
  <c r="AD55" i="4"/>
  <c r="AD54" i="4"/>
  <c r="AD51" i="4"/>
  <c r="AD50" i="4"/>
  <c r="AD49" i="4"/>
  <c r="AD48" i="4"/>
  <c r="AD47" i="4"/>
  <c r="AD46" i="4"/>
  <c r="AD45" i="4"/>
  <c r="AD44" i="4"/>
  <c r="AD43" i="4"/>
  <c r="AD42" i="4"/>
  <c r="AD41" i="4"/>
  <c r="AD40" i="4"/>
  <c r="AD39" i="4"/>
  <c r="AD37" i="4"/>
  <c r="AD35" i="4"/>
  <c r="AD34" i="4"/>
  <c r="AD33" i="4"/>
  <c r="AD32" i="4"/>
  <c r="AD31" i="4"/>
  <c r="AD30" i="4"/>
  <c r="AD29" i="4"/>
  <c r="AD28" i="4"/>
  <c r="AD27" i="4"/>
  <c r="AD26" i="4"/>
  <c r="AD25" i="4"/>
  <c r="AD24" i="4"/>
  <c r="AD23" i="4"/>
  <c r="AD22" i="4"/>
  <c r="AD21" i="4"/>
  <c r="AD20" i="4"/>
  <c r="AD19" i="4"/>
  <c r="AD18" i="4"/>
  <c r="AD17" i="4"/>
  <c r="AD16" i="4"/>
  <c r="AD15" i="4"/>
  <c r="AD14" i="4"/>
  <c r="AD13" i="4"/>
  <c r="AD12" i="4"/>
  <c r="AD11" i="4"/>
  <c r="AD10" i="4"/>
  <c r="AD9" i="4"/>
  <c r="AD8" i="4"/>
  <c r="AD7" i="4"/>
  <c r="AD6" i="4"/>
  <c r="T213" i="4"/>
  <c r="T209" i="4"/>
  <c r="T118" i="4"/>
  <c r="T71" i="4"/>
  <c r="T38" i="4"/>
  <c r="B221" i="4"/>
  <c r="B219" i="4"/>
  <c r="B218" i="4"/>
  <c r="B217" i="4"/>
  <c r="B216" i="4"/>
  <c r="B215" i="4"/>
  <c r="B214" i="4"/>
  <c r="B212" i="4"/>
  <c r="B211" i="4"/>
  <c r="B210" i="4"/>
  <c r="B208" i="4"/>
  <c r="B207" i="4"/>
  <c r="B206" i="4"/>
  <c r="B205" i="4"/>
  <c r="B204" i="4"/>
  <c r="B203" i="4"/>
  <c r="B202" i="4"/>
  <c r="B201" i="4"/>
  <c r="B200" i="4"/>
  <c r="B199" i="4"/>
  <c r="B198" i="4"/>
  <c r="B196" i="4"/>
  <c r="B195" i="4"/>
  <c r="B194" i="4"/>
  <c r="B192" i="4"/>
  <c r="B190" i="4"/>
  <c r="B189" i="4"/>
  <c r="B187" i="4"/>
  <c r="B186" i="4"/>
  <c r="B185" i="4"/>
  <c r="B184" i="4"/>
  <c r="B183" i="4"/>
  <c r="B182" i="4"/>
  <c r="B181" i="4"/>
  <c r="B180" i="4"/>
  <c r="B179" i="4"/>
  <c r="B178" i="4"/>
  <c r="B176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7" i="4"/>
  <c r="B156" i="4"/>
  <c r="B155" i="4"/>
  <c r="B153" i="4"/>
  <c r="B152" i="4"/>
  <c r="B151" i="4"/>
  <c r="B149" i="4"/>
  <c r="B148" i="4"/>
  <c r="B147" i="4"/>
  <c r="B146" i="4"/>
  <c r="B145" i="4"/>
  <c r="B144" i="4"/>
  <c r="B143" i="4"/>
  <c r="B142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6" i="4"/>
  <c r="B125" i="4"/>
  <c r="B124" i="4"/>
  <c r="B123" i="4"/>
  <c r="B122" i="4"/>
  <c r="B119" i="4"/>
  <c r="B117" i="4"/>
  <c r="B116" i="4"/>
  <c r="B115" i="4"/>
  <c r="B114" i="4"/>
  <c r="B113" i="4"/>
  <c r="B112" i="4"/>
  <c r="B111" i="4"/>
  <c r="B110" i="4"/>
  <c r="B109" i="4"/>
  <c r="B108" i="4"/>
  <c r="B107" i="4"/>
  <c r="B104" i="4"/>
  <c r="B103" i="4"/>
  <c r="B102" i="4"/>
  <c r="B101" i="4"/>
  <c r="B100" i="4"/>
  <c r="B99" i="4"/>
  <c r="B98" i="4"/>
  <c r="B97" i="4"/>
  <c r="B95" i="4"/>
  <c r="B94" i="4"/>
  <c r="B93" i="4"/>
  <c r="B92" i="4"/>
  <c r="B91" i="4"/>
  <c r="B90" i="4"/>
  <c r="B89" i="4"/>
  <c r="B88" i="4"/>
  <c r="B86" i="4"/>
  <c r="B85" i="4"/>
  <c r="B84" i="4"/>
  <c r="T83" i="4"/>
  <c r="B83" i="4"/>
  <c r="T82" i="4"/>
  <c r="B82" i="4"/>
  <c r="T81" i="4"/>
  <c r="B81" i="4"/>
  <c r="T80" i="4"/>
  <c r="B80" i="4"/>
  <c r="T79" i="4"/>
  <c r="B79" i="4"/>
  <c r="T77" i="4"/>
  <c r="B77" i="4"/>
  <c r="T76" i="4"/>
  <c r="B76" i="4"/>
  <c r="T75" i="4"/>
  <c r="B75" i="4"/>
  <c r="T73" i="4"/>
  <c r="B73" i="4"/>
  <c r="T72" i="4"/>
  <c r="B72" i="4"/>
  <c r="T70" i="4"/>
  <c r="B70" i="4"/>
  <c r="T69" i="4"/>
  <c r="B69" i="4"/>
  <c r="T68" i="4"/>
  <c r="B68" i="4"/>
  <c r="T67" i="4"/>
  <c r="B67" i="4"/>
  <c r="T66" i="4"/>
  <c r="B66" i="4"/>
  <c r="T65" i="4"/>
  <c r="B65" i="4"/>
  <c r="T64" i="4"/>
  <c r="B64" i="4"/>
  <c r="T63" i="4"/>
  <c r="B63" i="4"/>
  <c r="T62" i="4"/>
  <c r="B62" i="4"/>
  <c r="T61" i="4"/>
  <c r="B61" i="4"/>
  <c r="T60" i="4"/>
  <c r="B60" i="4"/>
  <c r="T59" i="4"/>
  <c r="B59" i="4"/>
  <c r="T58" i="4"/>
  <c r="B58" i="4"/>
  <c r="T57" i="4"/>
  <c r="B57" i="4"/>
  <c r="T56" i="4"/>
  <c r="B56" i="4"/>
  <c r="T55" i="4"/>
  <c r="B55" i="4"/>
  <c r="T54" i="4"/>
  <c r="B54" i="4"/>
  <c r="T51" i="4"/>
  <c r="B51" i="4"/>
  <c r="T50" i="4"/>
  <c r="B50" i="4"/>
  <c r="T49" i="4"/>
  <c r="B49" i="4"/>
  <c r="T48" i="4"/>
  <c r="B48" i="4"/>
  <c r="T47" i="4"/>
  <c r="B47" i="4"/>
  <c r="T46" i="4"/>
  <c r="B46" i="4"/>
  <c r="T45" i="4"/>
  <c r="B45" i="4"/>
  <c r="T44" i="4"/>
  <c r="B44" i="4"/>
  <c r="T43" i="4"/>
  <c r="B43" i="4"/>
  <c r="T42" i="4"/>
  <c r="B42" i="4"/>
  <c r="T41" i="4"/>
  <c r="B41" i="4"/>
  <c r="T40" i="4"/>
  <c r="B40" i="4"/>
  <c r="T39" i="4"/>
  <c r="B39" i="4"/>
  <c r="T37" i="4"/>
  <c r="B37" i="4"/>
  <c r="T35" i="4"/>
  <c r="B35" i="4"/>
  <c r="T34" i="4"/>
  <c r="B34" i="4"/>
  <c r="T33" i="4"/>
  <c r="B33" i="4"/>
  <c r="T32" i="4"/>
  <c r="B32" i="4"/>
  <c r="T31" i="4"/>
  <c r="B31" i="4"/>
  <c r="T30" i="4"/>
  <c r="B30" i="4"/>
  <c r="T29" i="4"/>
  <c r="B29" i="4"/>
  <c r="T28" i="4"/>
  <c r="B28" i="4"/>
  <c r="T27" i="4"/>
  <c r="B27" i="4"/>
  <c r="T26" i="4"/>
  <c r="B26" i="4"/>
  <c r="T25" i="4"/>
  <c r="B25" i="4"/>
  <c r="T24" i="4"/>
  <c r="B24" i="4"/>
  <c r="T23" i="4"/>
  <c r="B23" i="4"/>
  <c r="T22" i="4"/>
  <c r="B22" i="4"/>
  <c r="T21" i="4"/>
  <c r="B21" i="4"/>
  <c r="T20" i="4"/>
  <c r="B20" i="4"/>
  <c r="T19" i="4"/>
  <c r="B19" i="4"/>
  <c r="T18" i="4"/>
  <c r="B18" i="4"/>
  <c r="T17" i="4"/>
  <c r="B17" i="4"/>
  <c r="T16" i="4"/>
  <c r="B16" i="4"/>
  <c r="T15" i="4"/>
  <c r="B15" i="4"/>
  <c r="T14" i="4"/>
  <c r="B14" i="4"/>
  <c r="T13" i="4"/>
  <c r="B13" i="4"/>
  <c r="T12" i="4"/>
  <c r="B12" i="4"/>
  <c r="T11" i="4"/>
  <c r="B11" i="4"/>
  <c r="T10" i="4"/>
  <c r="B10" i="4"/>
  <c r="T9" i="4"/>
  <c r="B9" i="4"/>
  <c r="T8" i="4"/>
  <c r="B8" i="4"/>
  <c r="T7" i="4"/>
  <c r="B7" i="4"/>
  <c r="T6" i="4"/>
  <c r="B6" i="4"/>
  <c r="S113" i="2"/>
  <c r="S122" i="2"/>
  <c r="S160" i="2"/>
  <c r="S170" i="2"/>
  <c r="S184" i="2"/>
  <c r="S188" i="2"/>
  <c r="S226" i="2"/>
  <c r="S237" i="2"/>
  <c r="S341" i="2"/>
  <c r="S346" i="2"/>
  <c r="S348" i="2"/>
  <c r="S382" i="2"/>
  <c r="S423" i="2"/>
  <c r="S429" i="2"/>
  <c r="S445" i="2"/>
  <c r="S462" i="2"/>
  <c r="S480" i="2"/>
  <c r="S492" i="2"/>
  <c r="S557" i="2"/>
  <c r="S571" i="2"/>
  <c r="S598" i="2"/>
  <c r="S600" i="2"/>
  <c r="S605" i="2"/>
  <c r="S5" i="2"/>
  <c r="S6" i="2"/>
  <c r="S7" i="2"/>
  <c r="S8" i="2"/>
  <c r="S9" i="2"/>
  <c r="S10" i="2"/>
  <c r="S11" i="2"/>
  <c r="S12" i="2"/>
  <c r="S13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4" i="2"/>
  <c r="S115" i="2"/>
  <c r="S116" i="2"/>
  <c r="S117" i="2"/>
  <c r="S118" i="2"/>
  <c r="S119" i="2"/>
  <c r="S120" i="2"/>
  <c r="S121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1" i="2"/>
  <c r="S162" i="2"/>
  <c r="S163" i="2"/>
  <c r="S164" i="2"/>
  <c r="S165" i="2"/>
  <c r="S166" i="2"/>
  <c r="S167" i="2"/>
  <c r="S168" i="2"/>
  <c r="S169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5" i="2"/>
  <c r="S186" i="2"/>
  <c r="S187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7" i="2"/>
  <c r="S228" i="2"/>
  <c r="S229" i="2"/>
  <c r="S230" i="2"/>
  <c r="S231" i="2"/>
  <c r="S232" i="2"/>
  <c r="S233" i="2"/>
  <c r="S234" i="2"/>
  <c r="S235" i="2"/>
  <c r="S236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2" i="2"/>
  <c r="S343" i="2"/>
  <c r="S344" i="2"/>
  <c r="S345" i="2"/>
  <c r="S347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4" i="2"/>
  <c r="S425" i="2"/>
  <c r="S426" i="2"/>
  <c r="S427" i="2"/>
  <c r="S428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1" i="2"/>
  <c r="S482" i="2"/>
  <c r="S483" i="2"/>
  <c r="S484" i="2"/>
  <c r="S485" i="2"/>
  <c r="S486" i="2"/>
  <c r="S487" i="2"/>
  <c r="S488" i="2"/>
  <c r="S489" i="2"/>
  <c r="S490" i="2"/>
  <c r="S491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6" i="2"/>
  <c r="S547" i="2"/>
  <c r="S548" i="2"/>
  <c r="S549" i="2"/>
  <c r="S550" i="2"/>
  <c r="S551" i="2"/>
  <c r="S552" i="2"/>
  <c r="S553" i="2"/>
  <c r="S554" i="2"/>
  <c r="S555" i="2"/>
  <c r="S556" i="2"/>
  <c r="S558" i="2"/>
  <c r="S559" i="2"/>
  <c r="S560" i="2"/>
  <c r="S561" i="2"/>
  <c r="S562" i="2"/>
  <c r="S563" i="2"/>
  <c r="S564" i="2"/>
  <c r="S565" i="2"/>
  <c r="S566" i="2"/>
  <c r="S567" i="2"/>
  <c r="S568" i="2"/>
  <c r="S569" i="2"/>
  <c r="S570" i="2"/>
  <c r="S572" i="2"/>
  <c r="S573" i="2"/>
  <c r="S574" i="2"/>
  <c r="S575" i="2"/>
  <c r="S576" i="2"/>
  <c r="S577" i="2"/>
  <c r="S578" i="2"/>
  <c r="S579" i="2"/>
  <c r="S580" i="2"/>
  <c r="S581" i="2"/>
  <c r="S582" i="2"/>
  <c r="S583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9" i="2"/>
  <c r="S601" i="2"/>
  <c r="S602" i="2"/>
  <c r="S603" i="2"/>
  <c r="S604" i="2"/>
  <c r="S606" i="2"/>
  <c r="S607" i="2"/>
  <c r="S608" i="2"/>
  <c r="S609" i="2"/>
  <c r="S610" i="2"/>
  <c r="S611" i="2"/>
  <c r="S612" i="2"/>
  <c r="S613" i="2"/>
  <c r="S614" i="2"/>
  <c r="S615" i="2"/>
  <c r="S616" i="2"/>
  <c r="S617" i="2"/>
  <c r="S618" i="2"/>
  <c r="S619" i="2"/>
  <c r="S620" i="2"/>
  <c r="S621" i="2"/>
  <c r="S622" i="2"/>
  <c r="S623" i="2"/>
  <c r="S624" i="2"/>
  <c r="S625" i="2"/>
  <c r="S626" i="2"/>
  <c r="S627" i="2"/>
  <c r="S628" i="2"/>
  <c r="S629" i="2"/>
  <c r="S630" i="2"/>
  <c r="S631" i="2"/>
  <c r="S632" i="2"/>
  <c r="S633" i="2"/>
  <c r="S634" i="2"/>
  <c r="S635" i="2"/>
  <c r="S636" i="2"/>
  <c r="S637" i="2"/>
  <c r="S638" i="2"/>
  <c r="S14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4" i="2"/>
  <c r="B603" i="2"/>
  <c r="B602" i="2"/>
  <c r="B601" i="2"/>
  <c r="B599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1" i="2"/>
  <c r="B490" i="2"/>
  <c r="B489" i="2"/>
  <c r="B488" i="2"/>
  <c r="B487" i="2"/>
  <c r="B486" i="2"/>
  <c r="B485" i="2"/>
  <c r="B484" i="2"/>
  <c r="B483" i="2"/>
  <c r="B482" i="2"/>
  <c r="B481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8" i="2"/>
  <c r="B427" i="2"/>
  <c r="B426" i="2"/>
  <c r="B425" i="2"/>
  <c r="B424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7" i="2"/>
  <c r="B345" i="2"/>
  <c r="B344" i="2"/>
  <c r="B343" i="2"/>
  <c r="B342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6" i="2"/>
  <c r="B235" i="2"/>
  <c r="B234" i="2"/>
  <c r="B233" i="2"/>
  <c r="B232" i="2"/>
  <c r="B231" i="2"/>
  <c r="B230" i="2"/>
  <c r="B229" i="2"/>
  <c r="B228" i="2"/>
  <c r="B227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7" i="2"/>
  <c r="B186" i="2"/>
  <c r="B185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69" i="2"/>
  <c r="B168" i="2"/>
  <c r="B167" i="2"/>
  <c r="B166" i="2"/>
  <c r="B165" i="2"/>
  <c r="B164" i="2"/>
  <c r="B163" i="2"/>
  <c r="B162" i="2"/>
  <c r="B161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1" i="2"/>
  <c r="B120" i="2"/>
  <c r="B119" i="2"/>
  <c r="B118" i="2"/>
  <c r="B117" i="2"/>
  <c r="B116" i="2"/>
  <c r="B115" i="2"/>
  <c r="B114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3" i="2"/>
  <c r="B12" i="2"/>
  <c r="B11" i="2"/>
  <c r="B10" i="2"/>
  <c r="B9" i="2"/>
  <c r="B8" i="2"/>
  <c r="B7" i="2"/>
  <c r="B6" i="2"/>
  <c r="B5" i="2"/>
  <c r="B605" i="2"/>
  <c r="B600" i="2"/>
  <c r="B598" i="2"/>
  <c r="B571" i="2"/>
  <c r="B557" i="2"/>
  <c r="B492" i="2"/>
  <c r="B480" i="2"/>
  <c r="B462" i="2"/>
  <c r="B445" i="2"/>
  <c r="B429" i="2"/>
  <c r="B423" i="2"/>
  <c r="B382" i="2"/>
  <c r="B348" i="2"/>
  <c r="B346" i="2"/>
  <c r="B341" i="2"/>
  <c r="B237" i="2"/>
  <c r="B226" i="2"/>
  <c r="B188" i="2"/>
  <c r="B184" i="2"/>
  <c r="B170" i="2"/>
  <c r="B160" i="2"/>
  <c r="B122" i="2"/>
  <c r="B113" i="2"/>
  <c r="B14" i="2"/>
  <c r="AE222" i="4" l="1"/>
  <c r="Y639" i="2"/>
  <c r="AC194" i="5"/>
  <c r="AD222" i="4"/>
</calcChain>
</file>

<file path=xl/sharedStrings.xml><?xml version="1.0" encoding="utf-8"?>
<sst xmlns="http://schemas.openxmlformats.org/spreadsheetml/2006/main" count="5092" uniqueCount="956">
  <si>
    <t>Год</t>
  </si>
  <si>
    <t>Мес</t>
  </si>
  <si>
    <t>День</t>
  </si>
  <si>
    <t>Час</t>
  </si>
  <si>
    <t>Мин</t>
  </si>
  <si>
    <t>Сек</t>
  </si>
  <si>
    <t>Регион</t>
  </si>
  <si>
    <t>Прибайкалье и Забайкалье</t>
  </si>
  <si>
    <t>reg ID</t>
  </si>
  <si>
    <t>M
формула</t>
  </si>
  <si>
    <t>M
значение</t>
  </si>
  <si>
    <t>ASGSR</t>
  </si>
  <si>
    <t>φ, °N</t>
  </si>
  <si>
    <t>λ, °E</t>
  </si>
  <si>
    <t>Географический район</t>
  </si>
  <si>
    <t>Хронология</t>
  </si>
  <si>
    <t>δφ, °</t>
  </si>
  <si>
    <t>δλ, °</t>
  </si>
  <si>
    <t>Nst</t>
  </si>
  <si>
    <t>Макросейсмические данные</t>
  </si>
  <si>
    <t>№
м/с</t>
  </si>
  <si>
    <t>Основное решение</t>
  </si>
  <si>
    <t>Альтернативное решение</t>
  </si>
  <si>
    <t>f</t>
  </si>
  <si>
    <t>δφ, км</t>
  </si>
  <si>
    <t>δλ, км</t>
  </si>
  <si>
    <t>M</t>
  </si>
  <si>
    <t>Mw</t>
  </si>
  <si>
    <t>Гилёва Н.А., Грачева О.А. (отв. сост.);  Меньшикова Ю.А., Курилко Г.В., Емельянова Л.В., Архипенко Н.С., Сенотрусова Т.Е., Ныркова С.В., Ситникова А.А., Радзиминович Я.Б. (БФ ФИЦ ЕГС РАН, г. Иркутск), Филиппова А.И. (ИЗМИРАН, г. Москва, г. Троицк)</t>
  </si>
  <si>
    <r>
      <t>Каталог землетрясений региона «Прибайкалье и Забайкалье» за 2022 г. с M</t>
    </r>
    <r>
      <rPr>
        <b/>
        <sz val="10"/>
        <color indexed="8"/>
        <rFont val="Symbol"/>
        <family val="1"/>
        <charset val="2"/>
      </rPr>
      <t></t>
    </r>
    <r>
      <rPr>
        <b/>
        <sz val="10"/>
        <color indexed="8"/>
        <rFont val="Times New Roman"/>
        <family val="1"/>
        <charset val="204"/>
      </rPr>
      <t>2.5</t>
    </r>
  </si>
  <si>
    <t>Код 
центра</t>
  </si>
  <si>
    <t>YAGSR</t>
  </si>
  <si>
    <t>Юго-запад Якутии, Олёкминский р-н, Таборное, Гросс</t>
  </si>
  <si>
    <t>взрыв</t>
  </si>
  <si>
    <t>Иркутская обл.</t>
  </si>
  <si>
    <t>Код 
центра альт. решения</t>
  </si>
  <si>
    <t>BYKL220001</t>
  </si>
  <si>
    <t>BAGSR</t>
  </si>
  <si>
    <t>BYKL220002</t>
  </si>
  <si>
    <t>BYKL220003</t>
  </si>
  <si>
    <t>BYKL220004</t>
  </si>
  <si>
    <t>BYKL220005</t>
  </si>
  <si>
    <t>BYKL220006</t>
  </si>
  <si>
    <t>BYKL220007</t>
  </si>
  <si>
    <t>BYKL220008</t>
  </si>
  <si>
    <t>BYKL220009</t>
  </si>
  <si>
    <t>BYKL220010</t>
  </si>
  <si>
    <t>BYKL220011</t>
  </si>
  <si>
    <t>BYKL220012</t>
  </si>
  <si>
    <t>BYKL220013</t>
  </si>
  <si>
    <t>BYKL220014</t>
  </si>
  <si>
    <t>BYKL220015</t>
  </si>
  <si>
    <t>BYKL220016</t>
  </si>
  <si>
    <t>BYKL220017</t>
  </si>
  <si>
    <t>BYKL220018</t>
  </si>
  <si>
    <t>BYKL220019</t>
  </si>
  <si>
    <t>BYKL220020</t>
  </si>
  <si>
    <t>BYKL220021</t>
  </si>
  <si>
    <t>BYKL220022</t>
  </si>
  <si>
    <t>BYKL220023</t>
  </si>
  <si>
    <t>BYKL220024</t>
  </si>
  <si>
    <t>BYKL220025</t>
  </si>
  <si>
    <t>BYKL220026</t>
  </si>
  <si>
    <t>BYKL220027</t>
  </si>
  <si>
    <t>BYKL220028</t>
  </si>
  <si>
    <t>BYKL220029</t>
  </si>
  <si>
    <t>BYKL220030</t>
  </si>
  <si>
    <t>BYKL220031</t>
  </si>
  <si>
    <t>BYKL220032</t>
  </si>
  <si>
    <t>BYKL220033</t>
  </si>
  <si>
    <t>BYKL220034</t>
  </si>
  <si>
    <t>BYKL220035</t>
  </si>
  <si>
    <t>BYKL220036</t>
  </si>
  <si>
    <t>BYKL220037</t>
  </si>
  <si>
    <t>BYKL220038</t>
  </si>
  <si>
    <t>BYKL220039</t>
  </si>
  <si>
    <t>BYKL220040</t>
  </si>
  <si>
    <t>BYKL220041</t>
  </si>
  <si>
    <t>BYKL220042</t>
  </si>
  <si>
    <t>BYKL220043</t>
  </si>
  <si>
    <t>BYKL220044</t>
  </si>
  <si>
    <t>BYKL220045</t>
  </si>
  <si>
    <t>BYKL220046</t>
  </si>
  <si>
    <t>BYKL220047</t>
  </si>
  <si>
    <t>BYKL220048</t>
  </si>
  <si>
    <t>BYKL220049</t>
  </si>
  <si>
    <t>BYKL220050</t>
  </si>
  <si>
    <t>BYKL220051</t>
  </si>
  <si>
    <t>BYKL220052</t>
  </si>
  <si>
    <t>BYKL220053</t>
  </si>
  <si>
    <t>BYKL220054</t>
  </si>
  <si>
    <t>BYKL220055</t>
  </si>
  <si>
    <t>BYKL220056</t>
  </si>
  <si>
    <t>BYKL220057</t>
  </si>
  <si>
    <t>BYKL220058</t>
  </si>
  <si>
    <t>BYKL220059</t>
  </si>
  <si>
    <t>BYKL220060</t>
  </si>
  <si>
    <t>BYKL220061</t>
  </si>
  <si>
    <t>BYKL220062</t>
  </si>
  <si>
    <t>BYKL220063</t>
  </si>
  <si>
    <t>BYKL220064</t>
  </si>
  <si>
    <t>BYKL220065</t>
  </si>
  <si>
    <t>BYKL220066</t>
  </si>
  <si>
    <t>BYKL220067</t>
  </si>
  <si>
    <t>BYKL220068</t>
  </si>
  <si>
    <t>BYKL220069</t>
  </si>
  <si>
    <t>BYKL220070</t>
  </si>
  <si>
    <t>BYKL220071</t>
  </si>
  <si>
    <t>BYKL220072</t>
  </si>
  <si>
    <t>BYKL220073</t>
  </si>
  <si>
    <t>BYKL220074</t>
  </si>
  <si>
    <t>BYKL220075</t>
  </si>
  <si>
    <t>BYKL220076</t>
  </si>
  <si>
    <t>BYKL220077</t>
  </si>
  <si>
    <t>BYKL220078</t>
  </si>
  <si>
    <t>BYKL220079</t>
  </si>
  <si>
    <t>BYKL220080</t>
  </si>
  <si>
    <t>BYKL220081</t>
  </si>
  <si>
    <t>BYKL220082</t>
  </si>
  <si>
    <t>BYKL220083</t>
  </si>
  <si>
    <t>BYKL220084</t>
  </si>
  <si>
    <t>BYKL220085</t>
  </si>
  <si>
    <t>BYKL220086</t>
  </si>
  <si>
    <t>BYKL220087</t>
  </si>
  <si>
    <t>BYKL220088</t>
  </si>
  <si>
    <t>BYKL220089</t>
  </si>
  <si>
    <t>BYKL220090</t>
  </si>
  <si>
    <t>BYKL220091</t>
  </si>
  <si>
    <t>BYKL220092</t>
  </si>
  <si>
    <t>BYKL220093</t>
  </si>
  <si>
    <t>BYKL220094</t>
  </si>
  <si>
    <t>BYKL220095</t>
  </si>
  <si>
    <t>BYKL220096</t>
  </si>
  <si>
    <t>BYKL220097</t>
  </si>
  <si>
    <t>BYKL220098</t>
  </si>
  <si>
    <t>BYKL220099</t>
  </si>
  <si>
    <t>BYKL220100</t>
  </si>
  <si>
    <t>BYKL220101</t>
  </si>
  <si>
    <t>BYKL220102</t>
  </si>
  <si>
    <t>BYKL220103</t>
  </si>
  <si>
    <t>BYKL220104</t>
  </si>
  <si>
    <t>BYKL220105</t>
  </si>
  <si>
    <t>BYKL220106</t>
  </si>
  <si>
    <t>BYKL220107</t>
  </si>
  <si>
    <t>BYKL220108</t>
  </si>
  <si>
    <t>BYKL220109</t>
  </si>
  <si>
    <t>BYKL220110</t>
  </si>
  <si>
    <t>BYKL220111</t>
  </si>
  <si>
    <t>BYKL220112</t>
  </si>
  <si>
    <t>BYKL220113</t>
  </si>
  <si>
    <t>BYKL220114</t>
  </si>
  <si>
    <t>BYKL220115</t>
  </si>
  <si>
    <t>BYKL220116</t>
  </si>
  <si>
    <t>BYKL220117</t>
  </si>
  <si>
    <t>BYKL220118</t>
  </si>
  <si>
    <t>BYKL220119</t>
  </si>
  <si>
    <t>BYKL220120</t>
  </si>
  <si>
    <t>BYKL220121</t>
  </si>
  <si>
    <t>BYKL220122</t>
  </si>
  <si>
    <t>BYKL220123</t>
  </si>
  <si>
    <t>BYKL220124</t>
  </si>
  <si>
    <t>BYKL220125</t>
  </si>
  <si>
    <t>BYKL220126</t>
  </si>
  <si>
    <t>BYKL220127</t>
  </si>
  <si>
    <t>BYKL220128</t>
  </si>
  <si>
    <t>BYKL220129</t>
  </si>
  <si>
    <t>BYKL220130</t>
  </si>
  <si>
    <t>BYKL220131</t>
  </si>
  <si>
    <t>BYKL220132</t>
  </si>
  <si>
    <t>BYKL220133</t>
  </si>
  <si>
    <t>BYKL220134</t>
  </si>
  <si>
    <t>BYKL220135</t>
  </si>
  <si>
    <t>BYKL220136</t>
  </si>
  <si>
    <t>BYKL220137</t>
  </si>
  <si>
    <t>BYKL220138</t>
  </si>
  <si>
    <t>BYKL220139</t>
  </si>
  <si>
    <t>BYKL220140</t>
  </si>
  <si>
    <t>BYKL220141</t>
  </si>
  <si>
    <t>BYKL220142</t>
  </si>
  <si>
    <t>BYKL220143</t>
  </si>
  <si>
    <t>BYKL220144</t>
  </si>
  <si>
    <t>BYKL220145</t>
  </si>
  <si>
    <t>BYKL220146</t>
  </si>
  <si>
    <t>BYKL220147</t>
  </si>
  <si>
    <t>BYKL220148</t>
  </si>
  <si>
    <t>BYKL220149</t>
  </si>
  <si>
    <t>BYKL220150</t>
  </si>
  <si>
    <t>BYKL220151</t>
  </si>
  <si>
    <t>BYKL220152</t>
  </si>
  <si>
    <t>BYKL220153</t>
  </si>
  <si>
    <t>BYKL220154</t>
  </si>
  <si>
    <t>BYKL220155</t>
  </si>
  <si>
    <t>BYKL220156</t>
  </si>
  <si>
    <t>BYKL220157</t>
  </si>
  <si>
    <t>BYKL220158</t>
  </si>
  <si>
    <t>BYKL220159</t>
  </si>
  <si>
    <t>BYKL220160</t>
  </si>
  <si>
    <t>BYKL220161</t>
  </si>
  <si>
    <t>BYKL220162</t>
  </si>
  <si>
    <t>BYKL220163</t>
  </si>
  <si>
    <t>BYKL220164</t>
  </si>
  <si>
    <t>BYKL220165</t>
  </si>
  <si>
    <t>BYKL220166</t>
  </si>
  <si>
    <t>BYKL220167</t>
  </si>
  <si>
    <t>BYKL220168</t>
  </si>
  <si>
    <t>BYKL220169</t>
  </si>
  <si>
    <t>BYKL220170</t>
  </si>
  <si>
    <t>BYKL220171</t>
  </si>
  <si>
    <t>BYKL220172</t>
  </si>
  <si>
    <t>BYKL220173</t>
  </si>
  <si>
    <t>BYKL220174</t>
  </si>
  <si>
    <t>BYKL220175</t>
  </si>
  <si>
    <t>BYKL220176</t>
  </si>
  <si>
    <t>BYKL220177</t>
  </si>
  <si>
    <t>BYKL220178</t>
  </si>
  <si>
    <t>BYKL220179</t>
  </si>
  <si>
    <t>BYKL220180</t>
  </si>
  <si>
    <t>BYKL220181</t>
  </si>
  <si>
    <t>BYKL220182</t>
  </si>
  <si>
    <t>BYKL220183</t>
  </si>
  <si>
    <t>BYKL220184</t>
  </si>
  <si>
    <t>BYKL220185</t>
  </si>
  <si>
    <t>BYKL220186</t>
  </si>
  <si>
    <t>BYKL220187</t>
  </si>
  <si>
    <t>BYKL220188</t>
  </si>
  <si>
    <r>
      <t>h</t>
    </r>
    <r>
      <rPr>
        <b/>
        <sz val="8"/>
        <color indexed="8"/>
        <rFont val="Times New Roman"/>
        <family val="1"/>
        <charset val="204"/>
      </rPr>
      <t xml:space="preserve">, </t>
    </r>
    <r>
      <rPr>
        <b/>
        <i/>
        <sz val="8"/>
        <color indexed="8"/>
        <rFont val="Times New Roman"/>
        <family val="1"/>
        <charset val="204"/>
      </rPr>
      <t>км</t>
    </r>
  </si>
  <si>
    <r>
      <t>δ</t>
    </r>
    <r>
      <rPr>
        <b/>
        <i/>
        <sz val="8"/>
        <color indexed="8"/>
        <rFont val="Times New Roman"/>
        <family val="1"/>
        <charset val="204"/>
      </rPr>
      <t>h</t>
    </r>
    <r>
      <rPr>
        <b/>
        <sz val="8"/>
        <color indexed="8"/>
        <rFont val="Times New Roman"/>
        <family val="1"/>
        <charset val="204"/>
      </rPr>
      <t xml:space="preserve">, </t>
    </r>
    <r>
      <rPr>
        <b/>
        <i/>
        <sz val="8"/>
        <color indexed="8"/>
        <rFont val="Times New Roman"/>
        <family val="1"/>
        <charset val="204"/>
      </rPr>
      <t>км</t>
    </r>
  </si>
  <si>
    <r>
      <t>К</t>
    </r>
    <r>
      <rPr>
        <b/>
        <sz val="8"/>
        <color indexed="8"/>
        <rFont val="Times New Roman"/>
        <family val="1"/>
        <charset val="204"/>
      </rPr>
      <t>р</t>
    </r>
  </si>
  <si>
    <r>
      <rPr>
        <b/>
        <sz val="8"/>
        <color indexed="8"/>
        <rFont val="Times New Roman"/>
        <family val="1"/>
        <charset val="204"/>
      </rPr>
      <t>δ</t>
    </r>
    <r>
      <rPr>
        <b/>
        <i/>
        <sz val="8"/>
        <color indexed="8"/>
        <rFont val="Times New Roman"/>
        <family val="1"/>
        <charset val="204"/>
      </rPr>
      <t>К</t>
    </r>
  </si>
  <si>
    <r>
      <rPr>
        <b/>
        <i/>
        <sz val="8"/>
        <color indexed="8"/>
        <rFont val="Times New Roman"/>
        <family val="1"/>
        <charset val="204"/>
      </rPr>
      <t>Е</t>
    </r>
    <r>
      <rPr>
        <b/>
        <sz val="8"/>
        <color indexed="8"/>
        <rFont val="Times New Roman"/>
        <family val="1"/>
        <charset val="204"/>
      </rPr>
      <t xml:space="preserve">, </t>
    </r>
    <r>
      <rPr>
        <b/>
        <i/>
        <sz val="8"/>
        <color indexed="8"/>
        <rFont val="Times New Roman"/>
        <family val="1"/>
        <charset val="204"/>
      </rPr>
      <t>эрг</t>
    </r>
    <r>
      <rPr>
        <b/>
        <sz val="8"/>
        <color indexed="8"/>
        <rFont val="Times New Roman"/>
        <family val="1"/>
        <charset val="204"/>
      </rPr>
      <t xml:space="preserve">
10**(11.8+1.5*</t>
    </r>
    <r>
      <rPr>
        <b/>
        <i/>
        <sz val="8"/>
        <color indexed="8"/>
        <rFont val="Times New Roman"/>
        <family val="1"/>
        <charset val="204"/>
      </rPr>
      <t>М</t>
    </r>
    <r>
      <rPr>
        <b/>
        <sz val="8"/>
        <color indexed="8"/>
        <rFont val="Times New Roman"/>
        <family val="1"/>
        <charset val="204"/>
      </rPr>
      <t>)
землетрясений</t>
    </r>
  </si>
  <si>
    <t>возможно землетрясение</t>
  </si>
  <si>
    <r>
      <t xml:space="preserve">Листвянка (70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Новая Разводная (96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Иркутск (100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Улан-Удэ (129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 – 3 балла; Ангарск (137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 – 2–3 балла; Шелехов (116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Усолье-Сибирское (161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>) – 2 балла.</t>
    </r>
  </si>
  <si>
    <r>
      <t xml:space="preserve">Монды (60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>) – 3–4 балла.</t>
    </r>
  </si>
  <si>
    <r>
      <t xml:space="preserve">Монды (61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 – 3–4 балла; Усолье-Сибирское (277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>) – 2 балла.</t>
    </r>
  </si>
  <si>
    <r>
      <t xml:space="preserve">Зима (153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>) – 3 балла.</t>
    </r>
  </si>
  <si>
    <r>
      <t xml:space="preserve">Шигаево (2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Творогово (3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 – 3–4 балла; Каменск (25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 – 3 балла; Иркутск (145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 – 2–3 балла; Улан-Удэ (88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Усолье-Сибирское (201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>) – 2 балла.</t>
    </r>
  </si>
  <si>
    <r>
      <t xml:space="preserve">Черемхово (277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>) – 2–3 балла.</t>
    </r>
  </si>
  <si>
    <r>
      <t xml:space="preserve">Усть-Баргузин (33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Макаринино (39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>) – 3–4 балла.</t>
    </r>
  </si>
  <si>
    <r>
      <t xml:space="preserve">Шигаево (3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>) – 3–4 балла.</t>
    </r>
  </si>
  <si>
    <r>
      <t xml:space="preserve">Янчукан (14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 – 5–6 баллов; Новый Уоян (69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 – 4 балла; Мамакан (200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Бодайбо (208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Витимский (233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 – 3–4 балла; Луговский (214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Мама (242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>) – 2–3 балла.</t>
    </r>
  </si>
  <si>
    <r>
      <t xml:space="preserve">Хужир (23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 – 4 балла; Харанцы (22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 – 3–4 балла; Онгурен (33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>) – 3 балла.</t>
    </r>
  </si>
  <si>
    <r>
      <t xml:space="preserve">Кяхта (117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>) – 3 балла.</t>
    </r>
  </si>
  <si>
    <r>
      <t xml:space="preserve">Еланцы (8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>) – 3 балла.</t>
    </r>
  </si>
  <si>
    <r>
      <t xml:space="preserve">Таксимо (18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>) – 4 балла.</t>
    </r>
  </si>
  <si>
    <r>
      <t xml:space="preserve">Бодайбо (217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>) – 2 балла.</t>
    </r>
  </si>
  <si>
    <r>
      <t xml:space="preserve">Заречье (16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Новый Энхэлук (16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 – 4 балла; Еланцы (42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Тырган (44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Петрова (45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Попова (45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Кома (63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Ошурково (82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Улан-Удэ (99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Эрхирик (101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Нижний Саянтуй (106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Тарбагатай (130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Мухоршибирь (185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 – 3–4 балла; Иркутск (182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>) – 2 балла.</t>
    </r>
  </si>
  <si>
    <r>
      <t xml:space="preserve">Северомуйск (29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Бодайбо (178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>) – 3–4 балла.</t>
    </r>
  </si>
  <si>
    <r>
      <t xml:space="preserve">Большое Голоустное (17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Малое Голоустное (35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>) – 3–4 балла.</t>
    </r>
  </si>
  <si>
    <r>
      <t xml:space="preserve">Каменск (54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 – 3–4 балла; Иркутск (111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Маркова (120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Улан-Удэ (123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 – 3 балла; Ангарск (144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СНТ Архиереевка-4 (163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>) – 2–3 балла.</t>
    </r>
  </si>
  <si>
    <r>
      <t xml:space="preserve">Молодежный (132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 – 3 балла; Шелехов (153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>) – 2 балла.</t>
    </r>
  </si>
  <si>
    <r>
      <t xml:space="preserve">Байкальск (9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>) – 2–3 балла.</t>
    </r>
  </si>
  <si>
    <r>
      <t xml:space="preserve">Новая Чара (9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>) – 2–3 балла.</t>
    </r>
  </si>
  <si>
    <r>
      <t xml:space="preserve">Суво (17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>) – 3–4 балла.</t>
    </r>
  </si>
  <si>
    <r>
      <t xml:space="preserve">Таза (30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 – 5 баллов; Улюнхан (25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Алла (26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Могойто (61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 – 4–5 баллов; Сахули (63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 – 4 балла; Арзгун (59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 – 3–4 балла; Баргузин (159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 – 3 балла; Суво (146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 – 2–3 балла; Янчукан (200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Киренск (356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Чита (371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>) – 2 балла.</t>
    </r>
  </si>
  <si>
    <r>
      <t xml:space="preserve">Янчукан (12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>) – 4 балла.</t>
    </r>
  </si>
  <si>
    <r>
      <t xml:space="preserve">Малое Голоустное (38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 – 3–4 балла; Авиатор (83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Пивовариха (87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Иркутск (94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Маркова (101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Шелехов (108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Голубые Ели (109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Баклаши (112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 – 3 балла; Мамоны (105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Смоленщина (107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>)  – 2–3 балла.</t>
    </r>
  </si>
  <si>
    <r>
      <t xml:space="preserve">Чара (57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 – 3–4 балла; Бодайбо (227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>) – 3 балла.</t>
    </r>
  </si>
  <si>
    <r>
      <t xml:space="preserve">Хужир (41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>) – 3 балла.</t>
    </r>
  </si>
  <si>
    <r>
      <t xml:space="preserve">Кырен (1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Радиотелескоп «Бадары» (12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Туран (31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 – 4 балла; Шумак (36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 – 3–4 балла; Хойто-Гол (41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Талая (105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Слюдянка (110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Шелехов (148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Смоленщина (152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Ангарск (154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Белореченский (158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Иркутск (165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СНТ Раздолье-2 (167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Грановщина (172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 – 3 балла; Мишелевка (149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Маркова (155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Усолье-Сибирское (158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Черемхово (176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>) – 2–3 балла.</t>
    </r>
  </si>
  <si>
    <r>
      <t xml:space="preserve">Новая Чара (55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 – 3–4 балла; Бодайбо (225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>) – 3 балла.</t>
    </r>
  </si>
  <si>
    <r>
      <t xml:space="preserve">Улюн (11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Суво (12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 – 5 баллов; Уро (20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Баргузин (21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 – 4–5 баллов; Юбилейный (23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 – 4 балла; Хара-Усун (18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 – 3–4 балла; Харанцы (172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>) – 2 балла.</t>
    </r>
  </si>
  <si>
    <r>
      <t xml:space="preserve">Кумора (12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Ангоя (17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>) – 3 балла.</t>
    </r>
  </si>
  <si>
    <r>
      <t xml:space="preserve">Байкал (порт) (15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 – 4 балла; Листвянка (14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>) – 3 балла.</t>
    </r>
  </si>
  <si>
    <r>
      <t xml:space="preserve">Листвянка (22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Выдрино (25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СНТ Труд Ветерана (26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Танхой (27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Слюдянка (74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 – 4 балла; СНТ Труженик (29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ущелье реки Мамай (31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Большая Речка (31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Байкальск (47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Молодежный (67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СНТ Геолог (68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Худякова (68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СНТ Химик (70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Олха (71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Маркова (72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Иркутск (73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Шелехов (76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СНТ Черемушки (78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Смоленщина (79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Баклаши (79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Мамоны (82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Хомутово (92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Грановщина (94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Урик (95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Мегет (97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СНТ Луч-2 (104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Ангарск (114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СНТ Строитель (118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Усолье-Сибирское (143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ДНТ Сибиряк (152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 – 3–4 балла; ДНТ Лисиха (66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СНТ Ручеек-2 (66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Новолисиха (67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СНТ Светлый Яр (68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Дзержинск (73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Максимовщина (81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СНТ Раздолье-2 (86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Свердлово (102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Сосновый Бор (111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Усть-Ордынский (125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Тельма (135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Бозой (140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Мальта (155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Средний (161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 – 3 балла; Гусиноозерск (126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Закаменск (178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Кяхта (187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Тулун (431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>) – 2 балла.</t>
    </r>
  </si>
  <si>
    <r>
      <t xml:space="preserve">ДНТ Щукино (64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 – 3–4 балла; Маркова (72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Иркутск (73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Свердлово (102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>) – 3 балла.</t>
    </r>
  </si>
  <si>
    <r>
      <t xml:space="preserve">Арзгун (27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Сахули (41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>) – 3–4 балла.</t>
    </r>
  </si>
  <si>
    <r>
      <t xml:space="preserve">Бабушкин (8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 – 5–6 баллов; Клюевка (5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 – 5 баллов; Посольское (49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Гусиноозерск (63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 – 4–5 баллов; Речка Мишиха (18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Танхой (48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Посольская (52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Тохой (65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Каменск (65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Гусиное Озеро (67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Ранжурово (72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Кабанск (73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Выдрино (82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Селенгинск (83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Новоселенгинск (84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Селендума (87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Иволгинск (103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Тарбагатай (109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СНТ Жарки (109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Солонцы (110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СНТ Дорожник (111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ДНТ Щукино (112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Вознесеновка (116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Новая Разводная (117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Иркутск (121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Маркова (126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Надеино (129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Шелехов (132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Куйтун (135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Грановщина (137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Нижний Торей (142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Слюдянка (144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Мегет (147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Мухоршибирь (156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Ангарск (163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Заиграево (171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Бичура (172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Саган-Нур (186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 – 4 балла; Малое Голоустное (79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Тресково (88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Джида (111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СНТ Химик (111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Нижняя Иволга (112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Молодежный (115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Цолга (116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Десятниково (117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Нижний Саянтуй (119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Петропавловка (120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Свердлово (125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Енхор (126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Верхний Бургалтай (126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Улан-Удэ (127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Субуктуй (128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Олха (129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Нижний Бургалтай (130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Хомутово (132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Куреть (133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Мамоны (133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Баклаши (136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Оёк (139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Чистые Ключи (140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Усть-Ордынский (146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Кяхта (151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Бозой (156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Новосретенка (167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Новая Брянь (171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Усолье-Сибирское (191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Новоильинск (197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Горхон (207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Тайтурка (209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Закаменск (226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Саянск (365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 – 3–4 балла; Байкал (72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Малая Топка (128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Тугутуй (133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Большой Луг (134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Наушки (142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Васильевка (158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Зорино-Быково (173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Унгуркуй (177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Кусоты (179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Белореченский (201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Мальта (203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Михайловка (224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Свирск (231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Нижняя Иреть (269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Зима (357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 – 3 балла; Максимовщина (135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>) – 2–3 балла.</t>
    </r>
  </si>
  <si>
    <r>
      <t xml:space="preserve">Михайловка (308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 – 2–3 балла; Шелехов (311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Ангарск (314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Иркутск (328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Грановщина (334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>) – 2 балла.</t>
    </r>
  </si>
  <si>
    <r>
      <t xml:space="preserve">Северомуйск (32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 – 3–4 балла; Бодайбо (165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>) – 3 балла.</t>
    </r>
  </si>
  <si>
    <r>
      <t xml:space="preserve">Тырган (22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Петрова (22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Еланцы (25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 – 3–4 балла; Малая Топка (149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 – 3 балла; Каменск (67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 – 2–3 балла; Улан-Удэ (113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Грановщина (149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Иркутск (150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>) – 2 балла.</t>
    </r>
  </si>
  <si>
    <r>
      <t xml:space="preserve">Большая Речка (82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 – 3 балла; Иркутск (106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>) – 2 балла.</t>
    </r>
  </si>
  <si>
    <r>
      <t xml:space="preserve">Смоленщина (314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Иркутск (327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 – 2–3 балла; Белореченский (309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Грановщина (334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>) – 2 балла.</t>
    </r>
  </si>
  <si>
    <r>
      <t xml:space="preserve">Хужир (29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>) – 3 балла.</t>
    </r>
  </si>
  <si>
    <r>
      <t xml:space="preserve">Листвянка (18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>) – 2 балла.</t>
    </r>
  </si>
  <si>
    <t xml:space="preserve">Хубсугул                                            </t>
  </si>
  <si>
    <t xml:space="preserve">Восточный Саян                                 </t>
  </si>
  <si>
    <t xml:space="preserve">Болнайская зона                               </t>
  </si>
  <si>
    <t xml:space="preserve">Сангиленское нагорье                     </t>
  </si>
  <si>
    <r>
      <t>δ</t>
    </r>
    <r>
      <rPr>
        <b/>
        <i/>
        <sz val="8"/>
        <color indexed="8"/>
        <rFont val="Times New Roman"/>
        <family val="1"/>
        <charset val="204"/>
      </rPr>
      <t>t</t>
    </r>
    <r>
      <rPr>
        <b/>
        <sz val="5"/>
        <color indexed="8"/>
        <rFont val="Times New Roman"/>
        <family val="1"/>
        <charset val="204"/>
      </rPr>
      <t>0</t>
    </r>
    <r>
      <rPr>
        <b/>
        <sz val="8"/>
        <color indexed="8"/>
        <rFont val="Times New Roman"/>
        <family val="1"/>
        <charset val="204"/>
      </rPr>
      <t xml:space="preserve">, </t>
    </r>
    <r>
      <rPr>
        <b/>
        <i/>
        <sz val="8"/>
        <color indexed="8"/>
        <rFont val="Times New Roman"/>
        <family val="1"/>
        <charset val="204"/>
      </rPr>
      <t>c</t>
    </r>
  </si>
  <si>
    <t>Подкорытова В.Г. (отв. сост.); Артемова А.И., Еманов А.А., Манушина О.А., Подлипская Л.А., Шаталова А.О., Шевкунова Е.В., Фролов М.В., Гладышев Е.А., Арапов В.В.</t>
  </si>
  <si>
    <t>BYAS220001</t>
  </si>
  <si>
    <t>BYAS220002</t>
  </si>
  <si>
    <t>BYAS220003</t>
  </si>
  <si>
    <t>BYAS220004</t>
  </si>
  <si>
    <t>BYAS220005</t>
  </si>
  <si>
    <t>BYAS220006</t>
  </si>
  <si>
    <t>BYAS220007</t>
  </si>
  <si>
    <t>BYAS220008</t>
  </si>
  <si>
    <t>BYAS220009</t>
  </si>
  <si>
    <t>BYAS220010</t>
  </si>
  <si>
    <t>BYAS220011</t>
  </si>
  <si>
    <t>BYAS220012</t>
  </si>
  <si>
    <t>BYAS220013</t>
  </si>
  <si>
    <t>BYAS220014</t>
  </si>
  <si>
    <t>BYAS220015</t>
  </si>
  <si>
    <t>BYAS220016</t>
  </si>
  <si>
    <t>BYAS220017</t>
  </si>
  <si>
    <t>BYAS220018</t>
  </si>
  <si>
    <t>BYAS220019</t>
  </si>
  <si>
    <t>BYAS220020</t>
  </si>
  <si>
    <t>BYAS220021</t>
  </si>
  <si>
    <t>BYAS220022</t>
  </si>
  <si>
    <t>BYAS220023</t>
  </si>
  <si>
    <t>BYAS220024</t>
  </si>
  <si>
    <t>BYAS220025</t>
  </si>
  <si>
    <t>BYAS220026</t>
  </si>
  <si>
    <t>BYAS220027</t>
  </si>
  <si>
    <t>BYAS220028</t>
  </si>
  <si>
    <t>BYAS220029</t>
  </si>
  <si>
    <t>BYAS220030</t>
  </si>
  <si>
    <t>BYAS220031</t>
  </si>
  <si>
    <t>BYAS220032</t>
  </si>
  <si>
    <t>BYAS220033</t>
  </si>
  <si>
    <t>BYAS220034</t>
  </si>
  <si>
    <t>BYAS220035</t>
  </si>
  <si>
    <t>BYAS220036</t>
  </si>
  <si>
    <t>BYAS220037</t>
  </si>
  <si>
    <t>BYAS220038</t>
  </si>
  <si>
    <t>BYAS220039</t>
  </si>
  <si>
    <t>BYAS220040</t>
  </si>
  <si>
    <t>BYAS220041</t>
  </si>
  <si>
    <t>BYAS220042</t>
  </si>
  <si>
    <t>BYAS220043</t>
  </si>
  <si>
    <t>BYAS220044</t>
  </si>
  <si>
    <t>BYAS220045</t>
  </si>
  <si>
    <t>BYAS220046</t>
  </si>
  <si>
    <t>BYAS220047</t>
  </si>
  <si>
    <t>BYAS220048</t>
  </si>
  <si>
    <t>BYAS220049</t>
  </si>
  <si>
    <t>BYAS220050</t>
  </si>
  <si>
    <t>BYAS220051</t>
  </si>
  <si>
    <t>BYAS220052</t>
  </si>
  <si>
    <t>BYAS220053</t>
  </si>
  <si>
    <t>BYAS220054</t>
  </si>
  <si>
    <t>BYAS220055</t>
  </si>
  <si>
    <t>BYAS220056</t>
  </si>
  <si>
    <t>BYAS220057</t>
  </si>
  <si>
    <t>BYAS220058</t>
  </si>
  <si>
    <t>BYAS220059</t>
  </si>
  <si>
    <t>BYAS220060</t>
  </si>
  <si>
    <t>BYAS220061</t>
  </si>
  <si>
    <t>BYAS220062</t>
  </si>
  <si>
    <t>BYAS220063</t>
  </si>
  <si>
    <t>BYAS220064</t>
  </si>
  <si>
    <t>BYAS220065</t>
  </si>
  <si>
    <t>BYAS220066</t>
  </si>
  <si>
    <t>BYAS220067</t>
  </si>
  <si>
    <t>BYAS220068</t>
  </si>
  <si>
    <t>BYAS220069</t>
  </si>
  <si>
    <t>BYAS220070</t>
  </si>
  <si>
    <t>BYAS220071</t>
  </si>
  <si>
    <t>BYAS220072</t>
  </si>
  <si>
    <t>BYAS220073</t>
  </si>
  <si>
    <t>BYAS220074</t>
  </si>
  <si>
    <t>BYAS220075</t>
  </si>
  <si>
    <t>BYAS220076</t>
  </si>
  <si>
    <t>BYAS220077</t>
  </si>
  <si>
    <t>BYAS220078</t>
  </si>
  <si>
    <t>BYAS220079</t>
  </si>
  <si>
    <t>BYAS220080</t>
  </si>
  <si>
    <t>BYAS220081</t>
  </si>
  <si>
    <t>BYAS220082</t>
  </si>
  <si>
    <t>BYAS220083</t>
  </si>
  <si>
    <t>BYAS220084</t>
  </si>
  <si>
    <t>BYAS220085</t>
  </si>
  <si>
    <t>BYAS220086</t>
  </si>
  <si>
    <t>BYAS220087</t>
  </si>
  <si>
    <t>BYAS220088</t>
  </si>
  <si>
    <t>BYAS220089</t>
  </si>
  <si>
    <t>BYAS220090</t>
  </si>
  <si>
    <t>BYAS220091</t>
  </si>
  <si>
    <t>BYAS220092</t>
  </si>
  <si>
    <t>BYAS220093</t>
  </si>
  <si>
    <t>BYAS220094</t>
  </si>
  <si>
    <t>BYAS220095</t>
  </si>
  <si>
    <t>BYAS220096</t>
  </si>
  <si>
    <t>BYAS220097</t>
  </si>
  <si>
    <t>BYAS220098</t>
  </si>
  <si>
    <t>BYAS220099</t>
  </si>
  <si>
    <t>BYAS220100</t>
  </si>
  <si>
    <t>BYAS220101</t>
  </si>
  <si>
    <t>BYAS220102</t>
  </si>
  <si>
    <t>BYAS220103</t>
  </si>
  <si>
    <t>BYAS220104</t>
  </si>
  <si>
    <t>BYAS220105</t>
  </si>
  <si>
    <t>BYAS220106</t>
  </si>
  <si>
    <t>BYAS220107</t>
  </si>
  <si>
    <t>BYAS220108</t>
  </si>
  <si>
    <t>BYAS220109</t>
  </si>
  <si>
    <t>BYAS220110</t>
  </si>
  <si>
    <t>BYAS220111</t>
  </si>
  <si>
    <t>BYAS220112</t>
  </si>
  <si>
    <t>BYAS220113</t>
  </si>
  <si>
    <t>BYAS220114</t>
  </si>
  <si>
    <t>BYAS220115</t>
  </si>
  <si>
    <t>BYAS220116</t>
  </si>
  <si>
    <t>BYAS220117</t>
  </si>
  <si>
    <t>BYAS220118</t>
  </si>
  <si>
    <t>BYAS220119</t>
  </si>
  <si>
    <t>BYAS220120</t>
  </si>
  <si>
    <t>BYAS220121</t>
  </si>
  <si>
    <t>BYAS220122</t>
  </si>
  <si>
    <t>BYAS220123</t>
  </si>
  <si>
    <t>BYAS220124</t>
  </si>
  <si>
    <t>BYAS220125</t>
  </si>
  <si>
    <t>BYAS220126</t>
  </si>
  <si>
    <t>BYAS220127</t>
  </si>
  <si>
    <t>BYAS220128</t>
  </si>
  <si>
    <t>BYAS220129</t>
  </si>
  <si>
    <t>BYAS220130</t>
  </si>
  <si>
    <t>BYAS220131</t>
  </si>
  <si>
    <t>BYAS220132</t>
  </si>
  <si>
    <t>BYAS220133</t>
  </si>
  <si>
    <t>BYAS220134</t>
  </si>
  <si>
    <t>BYAS220135</t>
  </si>
  <si>
    <t>BYAS220136</t>
  </si>
  <si>
    <t>BYAS220137</t>
  </si>
  <si>
    <t>BYAS220138</t>
  </si>
  <si>
    <t>BYAS220139</t>
  </si>
  <si>
    <t>BYAS220140</t>
  </si>
  <si>
    <t>BYAS220141</t>
  </si>
  <si>
    <t>BYAS220142</t>
  </si>
  <si>
    <t>BYAS220143</t>
  </si>
  <si>
    <t>BYAS220144</t>
  </si>
  <si>
    <t>BYAS220145</t>
  </si>
  <si>
    <t>BYAS220146</t>
  </si>
  <si>
    <t>BYAS220147</t>
  </si>
  <si>
    <t>BYAS220148</t>
  </si>
  <si>
    <t>BYAS220149</t>
  </si>
  <si>
    <t>BYAS220150</t>
  </si>
  <si>
    <t>BYAS220151</t>
  </si>
  <si>
    <t>BYAS220152</t>
  </si>
  <si>
    <t>BYAS220153</t>
  </si>
  <si>
    <t>BYAS220154</t>
  </si>
  <si>
    <t>BYAS220155</t>
  </si>
  <si>
    <t>BYAS220156</t>
  </si>
  <si>
    <t>BYAS220157</t>
  </si>
  <si>
    <t>BYAS220158</t>
  </si>
  <si>
    <t>BYAS220159</t>
  </si>
  <si>
    <t>BYAS220160</t>
  </si>
  <si>
    <t>BYAS220161</t>
  </si>
  <si>
    <t>BYAS220162</t>
  </si>
  <si>
    <t>BYAS220163</t>
  </si>
  <si>
    <t>BYAS220164</t>
  </si>
  <si>
    <t>BYAS220165</t>
  </si>
  <si>
    <t>BYAS220166</t>
  </si>
  <si>
    <t>BYAS220167</t>
  </si>
  <si>
    <t>BYAS220168</t>
  </si>
  <si>
    <t>BYAS220169</t>
  </si>
  <si>
    <t>BYAS220170</t>
  </si>
  <si>
    <t>BYAS220171</t>
  </si>
  <si>
    <t>BYAS220172</t>
  </si>
  <si>
    <t>BYAS220173</t>
  </si>
  <si>
    <t>BYAS220174</t>
  </si>
  <si>
    <t>BYAS220175</t>
  </si>
  <si>
    <t>BYAS220176</t>
  </si>
  <si>
    <t>BYAS220177</t>
  </si>
  <si>
    <t>BYAS220178</t>
  </si>
  <si>
    <t>BYAS220179</t>
  </si>
  <si>
    <t>BYAS220180</t>
  </si>
  <si>
    <t>BYAS220181</t>
  </si>
  <si>
    <t>BYAS220182</t>
  </si>
  <si>
    <t>BYAS220183</t>
  </si>
  <si>
    <t>BYAS220184</t>
  </si>
  <si>
    <t>BYAS220185</t>
  </si>
  <si>
    <t>BYAS220186</t>
  </si>
  <si>
    <t>BYAS220187</t>
  </si>
  <si>
    <t>BYAS220188</t>
  </si>
  <si>
    <t>BYAS220189</t>
  </si>
  <si>
    <t>BYAS220190</t>
  </si>
  <si>
    <t>BYAS220191</t>
  </si>
  <si>
    <t>BYAS220192</t>
  </si>
  <si>
    <t>BYAS220193</t>
  </si>
  <si>
    <t>BYAS220194</t>
  </si>
  <si>
    <t>BYAS220195</t>
  </si>
  <si>
    <t>BYAS220196</t>
  </si>
  <si>
    <t>BYAS220197</t>
  </si>
  <si>
    <t>BYAS220198</t>
  </si>
  <si>
    <t>BYAS220199</t>
  </si>
  <si>
    <t>BYAS220200</t>
  </si>
  <si>
    <t>BYAS220201</t>
  </si>
  <si>
    <t>BYAS220202</t>
  </si>
  <si>
    <t>BYAS220203</t>
  </si>
  <si>
    <t>BYAS220204</t>
  </si>
  <si>
    <t>BYAS220205</t>
  </si>
  <si>
    <t>BYAS220206</t>
  </si>
  <si>
    <t>BYAS220207</t>
  </si>
  <si>
    <t>BYAS220208</t>
  </si>
  <si>
    <t>BYAS220209</t>
  </si>
  <si>
    <t>BYAS220210</t>
  </si>
  <si>
    <t>BYAS220211</t>
  </si>
  <si>
    <t>BYAS220212</t>
  </si>
  <si>
    <t>BYAS220213</t>
  </si>
  <si>
    <t>BYAS220214</t>
  </si>
  <si>
    <t>BYAS220215</t>
  </si>
  <si>
    <t>BYAS220216</t>
  </si>
  <si>
    <t>BYAS220217</t>
  </si>
  <si>
    <t>BYAS220218</t>
  </si>
  <si>
    <t>BYAS220219</t>
  </si>
  <si>
    <t>BYAS220220</t>
  </si>
  <si>
    <t>BYAS220221</t>
  </si>
  <si>
    <t>BYAS220222</t>
  </si>
  <si>
    <t>BYAS220223</t>
  </si>
  <si>
    <t>BYAS220224</t>
  </si>
  <si>
    <t>BYAS220225</t>
  </si>
  <si>
    <t>BYAS220226</t>
  </si>
  <si>
    <t>BYAS220227</t>
  </si>
  <si>
    <t>BYAS220228</t>
  </si>
  <si>
    <t>BYAS220229</t>
  </si>
  <si>
    <t>BYAS220230</t>
  </si>
  <si>
    <t>BYAS220231</t>
  </si>
  <si>
    <t>BYAS220232</t>
  </si>
  <si>
    <t>BYAS220233</t>
  </si>
  <si>
    <t>BYAS220234</t>
  </si>
  <si>
    <t>BYAS220235</t>
  </si>
  <si>
    <t>BYAS220236</t>
  </si>
  <si>
    <t>BYAS220237</t>
  </si>
  <si>
    <t>BYAS220238</t>
  </si>
  <si>
    <t>BYAS220239</t>
  </si>
  <si>
    <t>BYAS220240</t>
  </si>
  <si>
    <t>BYAS220241</t>
  </si>
  <si>
    <t>BYAS220242</t>
  </si>
  <si>
    <t>BYAS220243</t>
  </si>
  <si>
    <t>BYAS220244</t>
  </si>
  <si>
    <t>BYAS220245</t>
  </si>
  <si>
    <t>BYAS220246</t>
  </si>
  <si>
    <t>BYAS220247</t>
  </si>
  <si>
    <t>BYAS220248</t>
  </si>
  <si>
    <t>BYAS220249</t>
  </si>
  <si>
    <t>BYAS220250</t>
  </si>
  <si>
    <t>BYAS220251</t>
  </si>
  <si>
    <t>BYAS220252</t>
  </si>
  <si>
    <t>BYAS220253</t>
  </si>
  <si>
    <t>BYAS220254</t>
  </si>
  <si>
    <t>BYAS220255</t>
  </si>
  <si>
    <t>BYAS220256</t>
  </si>
  <si>
    <t>BYAS220257</t>
  </si>
  <si>
    <t>BYAS220258</t>
  </si>
  <si>
    <t>BYAS220259</t>
  </si>
  <si>
    <t>BYAS220260</t>
  </si>
  <si>
    <t>BYAS220261</t>
  </si>
  <si>
    <t>BYAS220262</t>
  </si>
  <si>
    <t>BYAS220263</t>
  </si>
  <si>
    <t>BYAS220264</t>
  </si>
  <si>
    <t>BYAS220265</t>
  </si>
  <si>
    <t>BYAS220266</t>
  </si>
  <si>
    <t>BYAS220267</t>
  </si>
  <si>
    <t>BYAS220268</t>
  </si>
  <si>
    <t>BYAS220269</t>
  </si>
  <si>
    <t>BYAS220270</t>
  </si>
  <si>
    <t>BYAS220271</t>
  </si>
  <si>
    <t>BYAS220272</t>
  </si>
  <si>
    <t>BYAS220273</t>
  </si>
  <si>
    <t>BYAS220274</t>
  </si>
  <si>
    <t>BYAS220275</t>
  </si>
  <si>
    <t>BYAS220276</t>
  </si>
  <si>
    <t>BYAS220277</t>
  </si>
  <si>
    <t>BYAS220278</t>
  </si>
  <si>
    <t>BYAS220279</t>
  </si>
  <si>
    <t>BYAS220280</t>
  </si>
  <si>
    <t>BYAS220281</t>
  </si>
  <si>
    <t>BYAS220282</t>
  </si>
  <si>
    <t>BYAS220283</t>
  </si>
  <si>
    <t>BYAS220284</t>
  </si>
  <si>
    <t>BYAS220285</t>
  </si>
  <si>
    <t>BYAS220286</t>
  </si>
  <si>
    <t>BYAS220287</t>
  </si>
  <si>
    <t>BYAS220288</t>
  </si>
  <si>
    <t>BYAS220289</t>
  </si>
  <si>
    <t>BYAS220290</t>
  </si>
  <si>
    <t>BYAS220291</t>
  </si>
  <si>
    <t>BYAS220292</t>
  </si>
  <si>
    <t>BYAS220293</t>
  </si>
  <si>
    <t>BYAS220294</t>
  </si>
  <si>
    <t>BYAS220295</t>
  </si>
  <si>
    <t>BYAS220296</t>
  </si>
  <si>
    <t>BYAS220297</t>
  </si>
  <si>
    <t>BYAS220298</t>
  </si>
  <si>
    <t>BYAS220299</t>
  </si>
  <si>
    <t>BYAS220300</t>
  </si>
  <si>
    <t>BYAS220301</t>
  </si>
  <si>
    <t>BYAS220302</t>
  </si>
  <si>
    <t>BYAS220303</t>
  </si>
  <si>
    <t>BYAS220304</t>
  </si>
  <si>
    <t>BYAS220305</t>
  </si>
  <si>
    <t>BYAS220306</t>
  </si>
  <si>
    <t>BYAS220307</t>
  </si>
  <si>
    <t>BYAS220308</t>
  </si>
  <si>
    <t>BYAS220309</t>
  </si>
  <si>
    <t>BYAS220310</t>
  </si>
  <si>
    <t>BYAS220311</t>
  </si>
  <si>
    <t>BYAS220312</t>
  </si>
  <si>
    <t>BYAS220313</t>
  </si>
  <si>
    <t>BYAS220314</t>
  </si>
  <si>
    <t>BYAS220315</t>
  </si>
  <si>
    <t>BYAS220316</t>
  </si>
  <si>
    <t>BYAS220317</t>
  </si>
  <si>
    <t>BYAS220318</t>
  </si>
  <si>
    <t>BYAS220319</t>
  </si>
  <si>
    <t>BYAS220320</t>
  </si>
  <si>
    <t>BYAS220321</t>
  </si>
  <si>
    <t>BYAS220322</t>
  </si>
  <si>
    <t>BYAS220323</t>
  </si>
  <si>
    <t>BYAS220324</t>
  </si>
  <si>
    <t>BYAS220325</t>
  </si>
  <si>
    <t>BYAS220326</t>
  </si>
  <si>
    <t>BYAS220327</t>
  </si>
  <si>
    <t>BYAS220328</t>
  </si>
  <si>
    <t>BYAS220329</t>
  </si>
  <si>
    <t>BYAS220330</t>
  </si>
  <si>
    <t>BYAS220331</t>
  </si>
  <si>
    <t>BYAS220332</t>
  </si>
  <si>
    <t>BYAS220333</t>
  </si>
  <si>
    <t>BYAS220334</t>
  </si>
  <si>
    <t>BYAS220335</t>
  </si>
  <si>
    <t>BYAS220336</t>
  </si>
  <si>
    <t>BYAS220337</t>
  </si>
  <si>
    <t>BYAS220338</t>
  </si>
  <si>
    <t>BYAS220339</t>
  </si>
  <si>
    <t>BYAS220340</t>
  </si>
  <si>
    <t>BYAS220341</t>
  </si>
  <si>
    <t>BYAS220342</t>
  </si>
  <si>
    <t>BYAS220343</t>
  </si>
  <si>
    <t>BYAS220344</t>
  </si>
  <si>
    <t>BYAS220345</t>
  </si>
  <si>
    <t>BYAS220346</t>
  </si>
  <si>
    <t>BYAS220347</t>
  </si>
  <si>
    <t>BYAS220348</t>
  </si>
  <si>
    <t>BYAS220349</t>
  </si>
  <si>
    <t>BYAS220350</t>
  </si>
  <si>
    <t>BYAS220351</t>
  </si>
  <si>
    <t>BYAS220352</t>
  </si>
  <si>
    <t>BYAS220353</t>
  </si>
  <si>
    <t>BYAS220354</t>
  </si>
  <si>
    <t>BYAS220355</t>
  </si>
  <si>
    <t>BYAS220356</t>
  </si>
  <si>
    <t>BYAS220357</t>
  </si>
  <si>
    <t>BYAS220358</t>
  </si>
  <si>
    <t>BYAS220359</t>
  </si>
  <si>
    <t>BYAS220360</t>
  </si>
  <si>
    <t>BYAS220361</t>
  </si>
  <si>
    <t>BYAS220362</t>
  </si>
  <si>
    <t>BYAS220363</t>
  </si>
  <si>
    <t>BYAS220364</t>
  </si>
  <si>
    <t>BYAS220365</t>
  </si>
  <si>
    <t>BYAS220366</t>
  </si>
  <si>
    <t>BYAS220367</t>
  </si>
  <si>
    <t>BYAS220368</t>
  </si>
  <si>
    <t>BYAS220369</t>
  </si>
  <si>
    <t>BYAS220370</t>
  </si>
  <si>
    <t>BYAS220371</t>
  </si>
  <si>
    <t>BYAS220372</t>
  </si>
  <si>
    <t>BYAS220373</t>
  </si>
  <si>
    <t>BYAS220374</t>
  </si>
  <si>
    <t>BYAS220375</t>
  </si>
  <si>
    <t>BYAS220376</t>
  </si>
  <si>
    <t>BYAS220377</t>
  </si>
  <si>
    <t>BYAS220378</t>
  </si>
  <si>
    <t>BYAS220379</t>
  </si>
  <si>
    <t>BYAS220380</t>
  </si>
  <si>
    <t>BYAS220381</t>
  </si>
  <si>
    <t>BYAS220382</t>
  </si>
  <si>
    <t>BYAS220383</t>
  </si>
  <si>
    <t>BYAS220384</t>
  </si>
  <si>
    <t>BYAS220385</t>
  </si>
  <si>
    <t>BYAS220386</t>
  </si>
  <si>
    <t>BYAS220387</t>
  </si>
  <si>
    <t>BYAS220388</t>
  </si>
  <si>
    <t>BYAS220389</t>
  </si>
  <si>
    <t>BYAS220390</t>
  </si>
  <si>
    <t>BYAS220391</t>
  </si>
  <si>
    <t>BYAS220392</t>
  </si>
  <si>
    <t>BYAS220393</t>
  </si>
  <si>
    <t>BYAS220394</t>
  </si>
  <si>
    <t>BYAS220395</t>
  </si>
  <si>
    <t>BYAS220396</t>
  </si>
  <si>
    <t>BYAS220397</t>
  </si>
  <si>
    <t>BYAS220398</t>
  </si>
  <si>
    <t>BYAS220399</t>
  </si>
  <si>
    <t>BYAS220400</t>
  </si>
  <si>
    <t>BYAS220401</t>
  </si>
  <si>
    <t>BYAS220402</t>
  </si>
  <si>
    <t>BYAS220403</t>
  </si>
  <si>
    <t>BYAS220404</t>
  </si>
  <si>
    <t>BYAS220405</t>
  </si>
  <si>
    <t>BYAS220406</t>
  </si>
  <si>
    <t>BYAS220407</t>
  </si>
  <si>
    <t>BYAS220408</t>
  </si>
  <si>
    <t>BYAS220409</t>
  </si>
  <si>
    <t>BYAS220410</t>
  </si>
  <si>
    <t>BYAS220411</t>
  </si>
  <si>
    <t>BYAS220412</t>
  </si>
  <si>
    <t>BYAS220413</t>
  </si>
  <si>
    <t>BYAS220414</t>
  </si>
  <si>
    <t>BYAS220415</t>
  </si>
  <si>
    <t>BYAS220416</t>
  </si>
  <si>
    <t>BYAS220417</t>
  </si>
  <si>
    <t>BYAS220418</t>
  </si>
  <si>
    <t>BYAS220419</t>
  </si>
  <si>
    <t>BYAS220420</t>
  </si>
  <si>
    <t>BYAS220421</t>
  </si>
  <si>
    <t>BYAS220422</t>
  </si>
  <si>
    <t>BYAS220423</t>
  </si>
  <si>
    <t>BYAS220424</t>
  </si>
  <si>
    <t>BYAS220425</t>
  </si>
  <si>
    <t>BYAS220426</t>
  </si>
  <si>
    <t>BYAS220427</t>
  </si>
  <si>
    <t>BYAS220428</t>
  </si>
  <si>
    <t>BYAS220429</t>
  </si>
  <si>
    <t>BYAS220430</t>
  </si>
  <si>
    <t>BYAS220431</t>
  </si>
  <si>
    <t>BYAS220432</t>
  </si>
  <si>
    <t>BYAS220433</t>
  </si>
  <si>
    <t>BYAS220434</t>
  </si>
  <si>
    <t>BYAS220435</t>
  </si>
  <si>
    <t>BYAS220436</t>
  </si>
  <si>
    <t>BYAS220437</t>
  </si>
  <si>
    <t>BYAS220438</t>
  </si>
  <si>
    <t>BYAS220439</t>
  </si>
  <si>
    <t>BYAS220440</t>
  </si>
  <si>
    <t>BYAS220441</t>
  </si>
  <si>
    <t>BYAS220442</t>
  </si>
  <si>
    <t>BYAS220443</t>
  </si>
  <si>
    <t>BYAS220444</t>
  </si>
  <si>
    <t>BYAS220445</t>
  </si>
  <si>
    <t>BYAS220446</t>
  </si>
  <si>
    <t>BYAS220447</t>
  </si>
  <si>
    <t>BYAS220448</t>
  </si>
  <si>
    <t>BYAS220449</t>
  </si>
  <si>
    <t>BYAS220450</t>
  </si>
  <si>
    <t>BYAS220451</t>
  </si>
  <si>
    <t>BYAS220452</t>
  </si>
  <si>
    <t>BYAS220453</t>
  </si>
  <si>
    <t>BYAS220454</t>
  </si>
  <si>
    <t>BYAS220455</t>
  </si>
  <si>
    <t>BYAS220456</t>
  </si>
  <si>
    <t>BYAS220457</t>
  </si>
  <si>
    <t>BYAS220458</t>
  </si>
  <si>
    <t>BYAS220459</t>
  </si>
  <si>
    <t>BYAS220460</t>
  </si>
  <si>
    <t>BYAS220461</t>
  </si>
  <si>
    <t>BYAS220462</t>
  </si>
  <si>
    <t>BYAS220463</t>
  </si>
  <si>
    <t>BYAS220464</t>
  </si>
  <si>
    <t>BYAS220465</t>
  </si>
  <si>
    <t>BYAS220466</t>
  </si>
  <si>
    <t>BYAS220467</t>
  </si>
  <si>
    <t>BYAS220468</t>
  </si>
  <si>
    <t>BYAS220469</t>
  </si>
  <si>
    <t>BYAS220470</t>
  </si>
  <si>
    <t>BYAS220471</t>
  </si>
  <si>
    <t>BYAS220472</t>
  </si>
  <si>
    <t>BYAS220473</t>
  </si>
  <si>
    <t>BYAS220474</t>
  </si>
  <si>
    <t>BYAS220475</t>
  </si>
  <si>
    <t>BYAS220476</t>
  </si>
  <si>
    <t>BYAS220477</t>
  </si>
  <si>
    <t>BYAS220478</t>
  </si>
  <si>
    <t>BYAS220479</t>
  </si>
  <si>
    <t>BYAS220480</t>
  </si>
  <si>
    <t>BYAS220481</t>
  </si>
  <si>
    <t>BYAS220482</t>
  </si>
  <si>
    <t>BYAS220483</t>
  </si>
  <si>
    <t>BYAS220484</t>
  </si>
  <si>
    <t>BYAS220485</t>
  </si>
  <si>
    <t>BYAS220486</t>
  </si>
  <si>
    <t>BYAS220487</t>
  </si>
  <si>
    <t>BYAS220488</t>
  </si>
  <si>
    <t>BYAS220489</t>
  </si>
  <si>
    <t>BYAS220490</t>
  </si>
  <si>
    <t>BYAS220491</t>
  </si>
  <si>
    <t>BYAS220492</t>
  </si>
  <si>
    <t>BYAS220493</t>
  </si>
  <si>
    <t>BYAS220494</t>
  </si>
  <si>
    <t>BYAS220495</t>
  </si>
  <si>
    <t>BYAS220496</t>
  </si>
  <si>
    <t>BYAS220497</t>
  </si>
  <si>
    <t>BYAS220498</t>
  </si>
  <si>
    <t>BYAS220499</t>
  </si>
  <si>
    <t>BYAS220500</t>
  </si>
  <si>
    <t>BYAS220501</t>
  </si>
  <si>
    <t>BYAS220502</t>
  </si>
  <si>
    <t>BYAS220503</t>
  </si>
  <si>
    <t>BYAS220504</t>
  </si>
  <si>
    <t>BYAS220505</t>
  </si>
  <si>
    <t>BYAS220506</t>
  </si>
  <si>
    <t>BYAS220507</t>
  </si>
  <si>
    <t>BYAS220508</t>
  </si>
  <si>
    <t>BYAS220509</t>
  </si>
  <si>
    <t>BYAS220510</t>
  </si>
  <si>
    <t>BYAS220511</t>
  </si>
  <si>
    <t>BYAS220512</t>
  </si>
  <si>
    <t>BYAS220513</t>
  </si>
  <si>
    <t>BYAS220514</t>
  </si>
  <si>
    <t>BYAS220515</t>
  </si>
  <si>
    <t>BYAS220516</t>
  </si>
  <si>
    <t>BYAS220517</t>
  </si>
  <si>
    <t>BYAS220518</t>
  </si>
  <si>
    <t>BYAS220519</t>
  </si>
  <si>
    <t>BYAS220520</t>
  </si>
  <si>
    <t>BYAS220521</t>
  </si>
  <si>
    <t>BYAS220522</t>
  </si>
  <si>
    <t>BYAS220523</t>
  </si>
  <si>
    <t>BYAS220524</t>
  </si>
  <si>
    <t>BYAS220525</t>
  </si>
  <si>
    <t>BYAS220526</t>
  </si>
  <si>
    <t>BYAS220527</t>
  </si>
  <si>
    <t>BYAS220528</t>
  </si>
  <si>
    <t>BYAS220529</t>
  </si>
  <si>
    <t>BYAS220530</t>
  </si>
  <si>
    <t>BYAS220531</t>
  </si>
  <si>
    <t>BYAS220532</t>
  </si>
  <si>
    <t>BYAS220533</t>
  </si>
  <si>
    <t>BYAS220534</t>
  </si>
  <si>
    <t>BYAS220535</t>
  </si>
  <si>
    <t>BYAS220536</t>
  </si>
  <si>
    <t>BYAS220537</t>
  </si>
  <si>
    <t>BYAS220538</t>
  </si>
  <si>
    <t>BYAS220539</t>
  </si>
  <si>
    <t>BYAS220540</t>
  </si>
  <si>
    <t>BYAS220541</t>
  </si>
  <si>
    <t>BYAS220542</t>
  </si>
  <si>
    <t>BYAS220543</t>
  </si>
  <si>
    <t>BYAS220544</t>
  </si>
  <si>
    <t>BYAS220545</t>
  </si>
  <si>
    <t>BYAS220546</t>
  </si>
  <si>
    <t>BYAS220547</t>
  </si>
  <si>
    <t>BYAS220548</t>
  </si>
  <si>
    <t>BYAS220549</t>
  </si>
  <si>
    <t>BYAS220550</t>
  </si>
  <si>
    <t>BYAS220551</t>
  </si>
  <si>
    <t>BYAS220552</t>
  </si>
  <si>
    <t>BYAS220553</t>
  </si>
  <si>
    <t>BYAS220554</t>
  </si>
  <si>
    <t>BYAS220555</t>
  </si>
  <si>
    <t>BYAS220556</t>
  </si>
  <si>
    <t>BYAS220557</t>
  </si>
  <si>
    <t>BYAS220558</t>
  </si>
  <si>
    <t>BYAS220559</t>
  </si>
  <si>
    <t>BYAS220560</t>
  </si>
  <si>
    <t>BYAS220561</t>
  </si>
  <si>
    <t>BYAS220562</t>
  </si>
  <si>
    <t>BYAS220563</t>
  </si>
  <si>
    <t>BYAS220564</t>
  </si>
  <si>
    <t>BYAS220565</t>
  </si>
  <si>
    <t>BYAS220566</t>
  </si>
  <si>
    <t>BYAS220567</t>
  </si>
  <si>
    <t>BYAS220568</t>
  </si>
  <si>
    <t>BYAS220569</t>
  </si>
  <si>
    <t>BYAS220570</t>
  </si>
  <si>
    <t>BYAS220571</t>
  </si>
  <si>
    <t>BYAS220572</t>
  </si>
  <si>
    <t>BYAS220573</t>
  </si>
  <si>
    <t>BYAS220574</t>
  </si>
  <si>
    <t>BYAS220575</t>
  </si>
  <si>
    <t>BYAS220576</t>
  </si>
  <si>
    <t>BYAS220577</t>
  </si>
  <si>
    <t>BYAS220578</t>
  </si>
  <si>
    <t>BYAS220579</t>
  </si>
  <si>
    <t>BYAS220580</t>
  </si>
  <si>
    <t>BYAS220581</t>
  </si>
  <si>
    <t>BYAS220582</t>
  </si>
  <si>
    <t>BYAS220583</t>
  </si>
  <si>
    <t>BYAS220584</t>
  </si>
  <si>
    <t>BYAS220585</t>
  </si>
  <si>
    <t>BYAS220586</t>
  </si>
  <si>
    <t>BYAS220587</t>
  </si>
  <si>
    <t>BYAS220588</t>
  </si>
  <si>
    <t>BYAS220589</t>
  </si>
  <si>
    <t>BYAS220590</t>
  </si>
  <si>
    <t>BYAS220591</t>
  </si>
  <si>
    <t>BYAS220592</t>
  </si>
  <si>
    <t>BYAS220593</t>
  </si>
  <si>
    <t>BYAS220594</t>
  </si>
  <si>
    <t>BYAS220595</t>
  </si>
  <si>
    <t>BYAS220596</t>
  </si>
  <si>
    <t>BYAS220597</t>
  </si>
  <si>
    <t>BYAS220598</t>
  </si>
  <si>
    <t>BYAS220599</t>
  </si>
  <si>
    <t>BYAS220600</t>
  </si>
  <si>
    <t>BYAS220601</t>
  </si>
  <si>
    <t>BYAS220602</t>
  </si>
  <si>
    <t>BYAS220603</t>
  </si>
  <si>
    <t>BYAS220604</t>
  </si>
  <si>
    <t>BYAS220605</t>
  </si>
  <si>
    <t>BYAS220606</t>
  </si>
  <si>
    <t>BYAS220607</t>
  </si>
  <si>
    <t>BYAS220608</t>
  </si>
  <si>
    <t>BYAS220609</t>
  </si>
  <si>
    <t>BYAS220610</t>
  </si>
  <si>
    <t>BYAS220611</t>
  </si>
  <si>
    <t>BYAS220612</t>
  </si>
  <si>
    <t>BYAS220613</t>
  </si>
  <si>
    <t>BYAS220614</t>
  </si>
  <si>
    <t>BYAS220615</t>
  </si>
  <si>
    <t>BYAS220616</t>
  </si>
  <si>
    <t>BYAS220617</t>
  </si>
  <si>
    <t>BYAS220618</t>
  </si>
  <si>
    <t>BYAS220619</t>
  </si>
  <si>
    <t>BYAS220620</t>
  </si>
  <si>
    <t>BYAS220621</t>
  </si>
  <si>
    <t>BYAS220622</t>
  </si>
  <si>
    <t>BYAS220623</t>
  </si>
  <si>
    <t>BYAS220624</t>
  </si>
  <si>
    <t>BYAS220625</t>
  </si>
  <si>
    <t>BYAS220626</t>
  </si>
  <si>
    <t>BYAS220627</t>
  </si>
  <si>
    <t>BYAS220628</t>
  </si>
  <si>
    <t>BYAS220629</t>
  </si>
  <si>
    <t>BYAS220630</t>
  </si>
  <si>
    <t>BYAS220631</t>
  </si>
  <si>
    <t>BYAS220632</t>
  </si>
  <si>
    <t>BYAS220633</t>
  </si>
  <si>
    <t>BYAS220634</t>
  </si>
  <si>
    <r>
      <rPr>
        <b/>
        <i/>
        <sz val="8"/>
        <color indexed="8"/>
        <rFont val="Times New Roman"/>
        <family val="1"/>
        <charset val="204"/>
      </rPr>
      <t>Е</t>
    </r>
    <r>
      <rPr>
        <b/>
        <sz val="8"/>
        <color indexed="8"/>
        <rFont val="Times New Roman"/>
        <family val="1"/>
        <charset val="204"/>
      </rPr>
      <t xml:space="preserve">, </t>
    </r>
    <r>
      <rPr>
        <b/>
        <i/>
        <sz val="8"/>
        <color indexed="8"/>
        <rFont val="Times New Roman"/>
        <family val="1"/>
        <charset val="204"/>
      </rPr>
      <t>эрг</t>
    </r>
    <r>
      <rPr>
        <b/>
        <sz val="8"/>
        <color indexed="8"/>
        <rFont val="Times New Roman"/>
        <family val="1"/>
        <charset val="204"/>
      </rPr>
      <t xml:space="preserve">
10**(11.8+1.5*</t>
    </r>
    <r>
      <rPr>
        <b/>
        <i/>
        <sz val="8"/>
        <color indexed="8"/>
        <rFont val="Times New Roman"/>
        <family val="1"/>
        <charset val="204"/>
      </rPr>
      <t>М</t>
    </r>
    <r>
      <rPr>
        <b/>
        <sz val="8"/>
        <color indexed="8"/>
        <rFont val="Times New Roman"/>
        <family val="1"/>
        <charset val="204"/>
      </rPr>
      <t>)
взрывов</t>
    </r>
  </si>
  <si>
    <t>BYKL220189</t>
  </si>
  <si>
    <t>BYKL220190</t>
  </si>
  <si>
    <t>BYKL220191</t>
  </si>
  <si>
    <t>BYKL220192</t>
  </si>
  <si>
    <t>BYKL220193</t>
  </si>
  <si>
    <t>BYKL220194</t>
  </si>
  <si>
    <t>BYKL220195</t>
  </si>
  <si>
    <t>BYKL220196</t>
  </si>
  <si>
    <t>BYKL220197</t>
  </si>
  <si>
    <t>BYKL220198</t>
  </si>
  <si>
    <t>BYKL220199</t>
  </si>
  <si>
    <t>BYKL220200</t>
  </si>
  <si>
    <t>BYKL220201</t>
  </si>
  <si>
    <t>BYKL220202</t>
  </si>
  <si>
    <t>BYKL220203</t>
  </si>
  <si>
    <t>BYKL220204</t>
  </si>
  <si>
    <t>BYKL220205</t>
  </si>
  <si>
    <t>BYKL220206</t>
  </si>
  <si>
    <t>BYKL220207</t>
  </si>
  <si>
    <t>BYKL220208</t>
  </si>
  <si>
    <t>BYKL220209</t>
  </si>
  <si>
    <t>BYKL220210</t>
  </si>
  <si>
    <t>BYKL220211</t>
  </si>
  <si>
    <t>BYKL220212</t>
  </si>
  <si>
    <t>BYKL220213</t>
  </si>
  <si>
    <t>BYKL220214</t>
  </si>
  <si>
    <t>BYKL220215</t>
  </si>
  <si>
    <t>BYKL220216</t>
  </si>
  <si>
    <r>
      <t xml:space="preserve">ML
</t>
    </r>
    <r>
      <rPr>
        <b/>
        <sz val="8"/>
        <color indexed="8"/>
        <rFont val="Times New Roman"/>
        <family val="1"/>
        <charset val="204"/>
      </rPr>
      <t>ASGSR</t>
    </r>
  </si>
  <si>
    <t>Каталог сейсмических событий региона «Прибайкалье и Забайкалье» за 2022 г.</t>
  </si>
  <si>
    <r>
      <t>δ</t>
    </r>
    <r>
      <rPr>
        <b/>
        <i/>
        <sz val="8"/>
        <color indexed="8"/>
        <rFont val="Times New Roman"/>
        <family val="1"/>
        <charset val="204"/>
      </rPr>
      <t>t</t>
    </r>
    <r>
      <rPr>
        <b/>
        <sz val="5"/>
        <color indexed="8"/>
        <rFont val="Times New Roman"/>
        <family val="1"/>
        <charset val="204"/>
      </rPr>
      <t>0</t>
    </r>
    <r>
      <rPr>
        <b/>
        <sz val="8"/>
        <color indexed="8"/>
        <rFont val="Times New Roman"/>
        <family val="1"/>
        <charset val="204"/>
      </rPr>
      <t xml:space="preserve">, </t>
    </r>
    <r>
      <rPr>
        <b/>
        <i/>
        <sz val="8"/>
        <color indexed="8"/>
        <rFont val="Times New Roman"/>
        <family val="1"/>
        <charset val="204"/>
      </rPr>
      <t>c</t>
    </r>
  </si>
  <si>
    <r>
      <t xml:space="preserve">δφ, </t>
    </r>
    <r>
      <rPr>
        <b/>
        <i/>
        <sz val="8"/>
        <color indexed="8"/>
        <rFont val="Times New Roman"/>
        <family val="1"/>
        <charset val="204"/>
      </rPr>
      <t>км</t>
    </r>
  </si>
  <si>
    <r>
      <t xml:space="preserve">δλ, </t>
    </r>
    <r>
      <rPr>
        <b/>
        <i/>
        <sz val="8"/>
        <color indexed="8"/>
        <rFont val="Times New Roman"/>
        <family val="1"/>
        <charset val="204"/>
      </rPr>
      <t>км</t>
    </r>
  </si>
  <si>
    <r>
      <t>h</t>
    </r>
    <r>
      <rPr>
        <b/>
        <sz val="8"/>
        <color indexed="8"/>
        <rFont val="Times New Roman"/>
        <family val="1"/>
        <charset val="204"/>
      </rPr>
      <t xml:space="preserve">, </t>
    </r>
    <r>
      <rPr>
        <b/>
        <i/>
        <sz val="8"/>
        <color indexed="8"/>
        <rFont val="Times New Roman"/>
        <family val="1"/>
        <charset val="204"/>
      </rPr>
      <t>км</t>
    </r>
  </si>
  <si>
    <r>
      <t>δ</t>
    </r>
    <r>
      <rPr>
        <b/>
        <i/>
        <sz val="8"/>
        <color indexed="8"/>
        <rFont val="Times New Roman"/>
        <family val="1"/>
        <charset val="204"/>
      </rPr>
      <t>h</t>
    </r>
    <r>
      <rPr>
        <b/>
        <sz val="8"/>
        <color indexed="8"/>
        <rFont val="Times New Roman"/>
        <family val="1"/>
        <charset val="204"/>
      </rPr>
      <t xml:space="preserve">, </t>
    </r>
    <r>
      <rPr>
        <b/>
        <i/>
        <sz val="8"/>
        <color indexed="8"/>
        <rFont val="Times New Roman"/>
        <family val="1"/>
        <charset val="204"/>
      </rPr>
      <t>км</t>
    </r>
  </si>
  <si>
    <r>
      <rPr>
        <b/>
        <i/>
        <sz val="8"/>
        <color indexed="8"/>
        <rFont val="Times New Roman"/>
        <family val="1"/>
        <charset val="204"/>
      </rPr>
      <t>Е</t>
    </r>
    <r>
      <rPr>
        <b/>
        <sz val="8"/>
        <color indexed="8"/>
        <rFont val="Times New Roman"/>
        <family val="1"/>
        <charset val="204"/>
      </rPr>
      <t xml:space="preserve">, </t>
    </r>
    <r>
      <rPr>
        <b/>
        <i/>
        <sz val="8"/>
        <color indexed="8"/>
        <rFont val="Times New Roman"/>
        <family val="1"/>
        <charset val="204"/>
      </rPr>
      <t>эрг</t>
    </r>
    <r>
      <rPr>
        <b/>
        <sz val="8"/>
        <color indexed="8"/>
        <rFont val="Times New Roman"/>
        <family val="1"/>
        <charset val="204"/>
      </rPr>
      <t xml:space="preserve">
10**(11.8+1.5*</t>
    </r>
    <r>
      <rPr>
        <b/>
        <i/>
        <sz val="8"/>
        <color indexed="8"/>
        <rFont val="Times New Roman"/>
        <family val="1"/>
        <charset val="204"/>
      </rPr>
      <t>М</t>
    </r>
    <r>
      <rPr>
        <b/>
        <sz val="8"/>
        <color indexed="8"/>
        <rFont val="Times New Roman"/>
        <family val="1"/>
        <charset val="204"/>
      </rPr>
      <t>)
землетрясений</t>
    </r>
  </si>
  <si>
    <r>
      <t xml:space="preserve">Дополнительный каталог афтершоков Хубсугульского землетрясения 11.01.2021 г. по данным АСФ ФИЦ ЕГС РАН (код центра ASGSR) в 2022 г. с </t>
    </r>
    <r>
      <rPr>
        <b/>
        <i/>
        <sz val="10"/>
        <color theme="1"/>
        <rFont val="Times New Roman"/>
        <family val="1"/>
        <charset val="204"/>
      </rPr>
      <t>М</t>
    </r>
    <r>
      <rPr>
        <b/>
        <sz val="10"/>
        <color theme="1"/>
        <rFont val="Times New Roman"/>
        <family val="1"/>
        <charset val="204"/>
      </rPr>
      <t>=1.2-3.6</t>
    </r>
  </si>
  <si>
    <t>Монды (40 км) – 3–4 балла; Ангарск (258 км), Иркутск (274 км) – 2 балла.</t>
  </si>
  <si>
    <r>
      <t xml:space="preserve">Голоустненское-III землетрясение. Бабушкин (41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 – 6–7 баллов; Гусиноозерск (104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 – 6 баллов; Клюевка (42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Гусиное Озеро (113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ДНТ Рубин (131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Селендума (133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Надеино (149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 – 5–6 баллов; Большое Голоустное (17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Малое Голоустное (35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Посольское (36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Посольская (48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Степной Дворец (52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Иркутск (93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СНТ Экспериментальный (96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Маркова (100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Карлук (101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Тохой (101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Харгана (102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СНТ Черемушки (103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СНТ Белочка (104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Урик (106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Усть-Куда (111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Мегет (116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Нижняя Иволга (125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Хойтобэе (125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Колобки (126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ДНТ Пригородное (130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Ангарск (132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Поселье (132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Улан-Удэ (136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Десятниково (142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Николаевский (154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Куйтун (155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Олонки (162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Куготы (171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Кяхта (197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Амагалантуй (215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Поселье (223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 – 5 баллов; Листвянка (59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Большое Колесово (60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Байкал (62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Каменск (64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Кабанск (68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Елань (70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Шергино (74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Роял Парк (82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Селенгинск (82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СНТ Политехник (83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Свердлово (83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Новолисиха (84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Пивовариха (86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СНТ Березка-2 (86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Молодежный (87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Петрова (89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Дзержинск (90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Тырган (90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СНТ Надежда (94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Выдрино (96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Хомутово (97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Малая Топка (97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Таловка (101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Сосновый Бор (103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Грановщина (103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Мамоны (105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Столбова (106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Смоленщина (107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Тургеневка (107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Большой Луг (108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Шелехов (108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Ильинка (110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ДНП Гагарин (111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Баклаши (111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Горяшина (111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Покровка (112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Иволгинск (117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Моты (120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Утулик (124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Ганзурино (126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Нижний Жирим (127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ДНТ Жемчуг (132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Нижний Саянтуй (132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Тарбагатай (133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СНТ Нефтехимик (138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ДНТ Берёзка-10 (149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Тельма (150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ДНТ Булаг (153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Усолье-Сибирское (157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Подлопатки (162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Петропавловка (163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Онохой (165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Белореченский (167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Оёр (175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Усть-Кяхта (176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Гремячинск (177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Шартыкей (182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Мухоршибирь (187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Наушки (189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Саган-Нур (207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Никольск (208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Дабатуй (211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Бичура (212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Хуртага (216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Тэгда (225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Большая Кудара (228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Тамир (234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Закаменск (250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Анагустай (266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Новокижингинск (277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 – 4–5 баллов; Романово (69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Кудара (70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Хандала (72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Худякова (77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Тресково (85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Оймур (85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Плишкино (86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Падь Мельничная (88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Новая Разводная (89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Куреть (92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СНТ Бриз (93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Загатуй (95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Горный (95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Куда (95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СНТ Изумруд (96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Еланцы (97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СНТ Дружба (101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Усть-Ордынский (103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Максимовщина (108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Бозой (111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Сухая (112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Оронгой (114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Нагалык (118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Половинка (119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Байкальск (121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Сотниково (126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Усть-Балей (130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Сайгуты (133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Турунтаево (136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Зорино-Быково (137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Горохово (138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Слюдянка (141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Эрхирик (148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СНТ Ручеек (150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Новожилкино (153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Быстрая (155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Нижние Тальцы (155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Бар (156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Джида (157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Усть-Брянь (170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Средний (173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Тайтурка (174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Бохан (176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Хоронхой (179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Заиграево (180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Русские Янгуты (182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Новая Брянь (184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Новый Заган (185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Бом (188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Харашибирь (193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Свирск (194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Ирхидей (197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Унэгэтэй (199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Хонхолой (205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Гутай (206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Шибертуй (208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Новоильинск (210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Черемхово (213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Харауз (214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Ступина (218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Забитуй (220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Громова (220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Малый Куналей (220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Новогромово (220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Бургуй (222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Шаманаева (222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Катом (225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Октябрьский (227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Малиновка (228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Цакир (229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Кутулик (241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Катаево (241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Ара-Алцагат (247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Шарагол (255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Усть-Дунгуй (269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Залари (269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Красный Чикой (285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Кижинга (292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Конкино (302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Глинка (310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Зима (318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Саянск (325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Центральный Хазан (325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 – 4 балла; Бабха (123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Булык (165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Калиновка (171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Зерновое (196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Забитуй (234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Бахтай (234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Усть-Обор (237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Кырен (246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Туран (278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Альбитуй (279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Семеновское (281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Зунгар (287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Тыреть 1-я (287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Тулун (441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 – 3–4 балла; Торы (185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Хулдат (191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Зун-Мурино (194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Бельск (197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Тунка (216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Жемчуг (223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Нукуты (266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Балаганск (278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Бада (298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Баргузин (317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Батама (336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Перфилово (431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Алгатуй (446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Куватка (452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Усть-Кут (522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Вихоревка (537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 – 3 балла; Саянское (256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Монды (323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Братск (523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 – 2–3 балла; Улан-Батор (468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Чита (538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>) – 2 балла.</t>
    </r>
  </si>
  <si>
    <r>
      <t>Голоустненское-II землетрясение. Большое Голоустное (18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Бабушкин (40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Клюевка (41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Степной Дворец (51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Шигаево (56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Большое Колесово (60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Кабанск (67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 – 5–6 баллов; Посольское (35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Боярский (36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Малое Голоустное (36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Исток (40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Ранжурово (53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Творогово (57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Листвянка (59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Каменск (63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Закалтус (63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Танхой (67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Кудара (70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СНТ Соболь (76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СНТ Ангарский Берег (80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СНТ Факел (82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Селенгинск (82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Еловый (82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Брянск (82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СНТ Жарки (84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Новолисиха (85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СНТ Березка-1 (87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Молодежный (88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СНТ Виктория-1 (90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Дзержинск (91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Мостовка (93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Харанут (93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Иркутск (94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Коты (97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Хомутово (98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Маркова (101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Оёк (102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Гусиноозерск (103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Усть-Ордынский (104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Грановщина (104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СНТ Хуторок (105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Большой Луг (108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Шелехов (109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Максимовщина (109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Введенщина (119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Татаурово (121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Ошурково (124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Сотниково (125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ДНТ Пригородное (129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ДНТ Рубин (130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Поселье (131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Улан-Удэ (135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ДНТ Ручеёк (149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Куйтун (154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Окино-Ключи (190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 – 5 баллов; Большая Речка (46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Посольская (47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Бутырки (71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Береговая (73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СНТ Лесное (74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СНТ Южное (77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Свердлово (84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ДНТ Щукино (86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Пивовариха (87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Захал (88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СНТ Тихая Пристань (89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Новая Разводная (90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Солнечный-1 (91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Ревякина (93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СНТ Колобок (95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Куда (97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Карлук (102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Урик (107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Рассоха (108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Ильинка (109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СНТ Нерудник (109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Усть-Куда (112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Баяндай (113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Солзан (116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Мегет (117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Ташир (120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Нижняя Иволга (124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СНТ Колос (125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Кома (126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Нижний Саянтуй (131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Тарбагатай (132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Ангарск (133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Турунтаево (135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Иркилик (138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Барыкино (138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Култук (140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Десятниково (141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Николаевский (153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Усолье-Сибирское (158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Олонки (163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Онохой (164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Усть-Брянь (169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Заиграево (179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Новая Брянь (183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Мухоршибирь (186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Кяхта (196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Усть-Киран (198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Шибертуй (207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Качуг (213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Малышевка (242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 – 4–5 баллов; Кордон заказника "Кабанский" (58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Никола (60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Шерашово (74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СНТ Ясное (74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СНТ Авиатор-2 (77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СНТ Багульник (80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СНТ Гелиос (86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Еловка (87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Плишкино (87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Попова (88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Петрова (90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Тырган (91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Тугутуй (91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Куреть (93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СНТ Мавр (94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СНТ Надежда (95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СНТ Радужка (95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Еланцы (97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Жаргаланта (98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Таловка (100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Мамоны (105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Олха (107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Тургеневка (108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Гусиное Озеро (112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Баклаши (112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Бозой (112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Иро (114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Васильевка (114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Иволгинск (116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Байкальск (121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>), Темник (121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 xml:space="preserve">), Гаханы (123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Еловка (123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Хойтобэе (124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Нижний Жирим (126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Еловка (136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Слюдянка (141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Ахины (142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СНТ Таежное (149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Тельма (151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>), Быстрая (</t>
    </r>
    <r>
      <rPr>
        <i/>
        <sz val="8"/>
        <color indexed="8"/>
        <rFont val="Times New Roman"/>
        <family val="1"/>
        <charset val="204"/>
      </rPr>
      <t>155</t>
    </r>
    <r>
      <rPr>
        <sz val="8"/>
        <color indexed="8"/>
        <rFont val="Times New Roman"/>
        <family val="1"/>
        <charset val="204"/>
      </rPr>
      <t xml:space="preserve"> км), Петропавловка (162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Белореченский (168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Калиновка (169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Воробьевка (171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Средний (174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Оёр (175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Бохан (177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Енисей (177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Новая Ида (183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Наушки (188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Михайловка (190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Татарский Ключ (191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Мишелевка (191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Оса (191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Свирск (195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Узуры (199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Улекчин (200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Сахарный Завод (203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Саган-Нур (206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Новоильинск (209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Бичура (210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Михайловка (211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Черемхово (214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Приморский (215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Малый Куналей (219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Горхон (221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Новогромово (222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Аршан (222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Большая Кудара (226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Ныгда (228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Цакир (229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Петровск-Забайкальский (234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Бахтай (236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Нижняя Иреть (238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>), Табарсук (</t>
    </r>
    <r>
      <rPr>
        <i/>
        <sz val="8"/>
        <color indexed="8"/>
        <rFont val="Times New Roman"/>
        <family val="1"/>
        <charset val="204"/>
      </rPr>
      <t>241 км</t>
    </r>
    <r>
      <rPr>
        <sz val="8"/>
        <color indexed="8"/>
        <rFont val="Times New Roman"/>
        <family val="1"/>
        <charset val="204"/>
      </rPr>
      <t xml:space="preserve">), Кутулик (242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>), Долганова (</t>
    </r>
    <r>
      <rPr>
        <i/>
        <sz val="8"/>
        <color indexed="8"/>
        <rFont val="Times New Roman"/>
        <family val="1"/>
        <charset val="204"/>
      </rPr>
      <t>245 км</t>
    </r>
    <r>
      <rPr>
        <sz val="8"/>
        <color indexed="8"/>
        <rFont val="Times New Roman"/>
        <family val="1"/>
        <charset val="204"/>
      </rPr>
      <t xml:space="preserve">), Кырен (246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Закаменск (249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Малая Кудара (250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Тарбагатай (255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Онот (257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Новопавловка (262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Багантуй (265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Бажир (270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>), Залари (</t>
    </r>
    <r>
      <rPr>
        <i/>
        <sz val="8"/>
        <color indexed="8"/>
        <rFont val="Times New Roman"/>
        <family val="1"/>
        <charset val="204"/>
      </rPr>
      <t>271</t>
    </r>
    <r>
      <rPr>
        <sz val="8"/>
        <color indexed="8"/>
        <rFont val="Times New Roman"/>
        <family val="1"/>
        <charset val="204"/>
      </rPr>
      <t xml:space="preserve"> км), Новокижингинск (277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Холмогой (277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Балаганск (279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>), Хоринск (280</t>
    </r>
    <r>
      <rPr>
        <i/>
        <sz val="8"/>
        <color indexed="8"/>
        <rFont val="Times New Roman"/>
        <family val="1"/>
        <charset val="204"/>
      </rPr>
      <t xml:space="preserve"> км</t>
    </r>
    <r>
      <rPr>
        <sz val="8"/>
        <color indexed="8"/>
        <rFont val="Times New Roman"/>
        <family val="1"/>
        <charset val="204"/>
      </rPr>
      <t xml:space="preserve">), Тыреть 1-я (288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Бада (297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Глинка (309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Аносово (330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 – 4 балла; Тихонова Падь (122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Верхний Жирим (134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Железнодорожный (147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Эрхирик (148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Подлопатки (160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Майск (196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Горячинск (206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Тунгуска (206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Никольск (207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Верхний Булай (208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Тунка (217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Жемчуг (224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Октябрьский (226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Радиотелескоп «Бадары» (238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Толбага (269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Балаганка (272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Кижинга (292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Усть-Уда (294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Веренка (294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Зима (320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Мордино (322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Батама (338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Братск (524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Нижнеудинск (540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 – 3–4 балла; Бабха (123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Хонхолой (204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Онгурен (218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Орлик (400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Магистральный (472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Железногорск-Илимский (512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Вихоревка (538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 – 3 балла; Баргузин (317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Северобайкальск (465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Усть-Кут (523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Чита (538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Киренск (655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 – 2–3 балла; Улан-Батор (467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 xml:space="preserve">), Усть-Илимск (687 </t>
    </r>
    <r>
      <rPr>
        <i/>
        <sz val="8"/>
        <color indexed="8"/>
        <rFont val="Times New Roman"/>
        <family val="1"/>
        <charset val="204"/>
      </rPr>
      <t>км</t>
    </r>
    <r>
      <rPr>
        <sz val="8"/>
        <color indexed="8"/>
        <rFont val="Times New Roman"/>
        <family val="1"/>
        <charset val="204"/>
      </rPr>
      <t>) – 2 балла.</t>
    </r>
  </si>
  <si>
    <r>
      <rPr>
        <b/>
        <sz val="10"/>
        <color theme="1"/>
        <rFont val="Times New Roman"/>
        <family val="1"/>
        <charset val="204"/>
      </rPr>
      <t xml:space="preserve">Примечание: </t>
    </r>
    <r>
      <rPr>
        <sz val="10"/>
        <color theme="1"/>
        <rFont val="Times New Roman"/>
        <family val="1"/>
        <charset val="204"/>
      </rPr>
      <t>графы "М значение", "М формула" и "Е, эрг" добавлены редакционной коллегией. В них приведены, соответственно, значения унифицированной магнитуды М и формулы ее расчета по алгоритмам, изложенным в (Расчет магнитуды M (MLH) [Электронный ресурс] // База данных «Землетрясения России» [сайт].  URL: http://eqru.gsras.ru/files/Calc-magnitude_M_2003-2022.pdf), 
а также значения энергии Е (эрг), рассчитанные по формуле Е=10**(11.8+1.5*М).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</si>
</sst>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0.0000"/>
    <numFmt numFmtId="166" formatCode="0.000"/>
    <numFmt numFmtId="167" formatCode="0.00000E+00"/>
    <numFmt numFmtId="168" formatCode="_-* #,##0.00\ _₽_-;\-* #,##0.00\ _₽_-;_-* \-??\ _₽_-;_-@_-"/>
    <numFmt numFmtId="169" formatCode="_-* #,##0.00_р_._-;\-* #,##0.00_р_._-;_-* \-??_р_._-;_-@_-"/>
  </numFmts>
  <fonts count="4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indexed="8"/>
      <name val="Times New Roman"/>
      <family val="2"/>
      <charset val="204"/>
    </font>
    <font>
      <b/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Symbol"/>
      <family val="1"/>
      <charset val="2"/>
    </font>
    <font>
      <sz val="10"/>
      <name val="Arial Cyr"/>
      <family val="2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5"/>
      <color indexed="8"/>
      <name val="Times New Roman"/>
      <family val="1"/>
      <charset val="204"/>
    </font>
    <font>
      <sz val="10"/>
      <name val="Arial"/>
      <family val="2"/>
    </font>
    <font>
      <sz val="10"/>
      <name val="Arial Cyr"/>
      <family val="2"/>
      <charset val="204"/>
    </font>
    <font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8"/>
      <color theme="1"/>
      <name val="Times New Roman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2"/>
      <charset val="204"/>
    </font>
    <font>
      <b/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5">
    <xf numFmtId="0" fontId="0" fillId="0" borderId="0"/>
    <xf numFmtId="0" fontId="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21" fillId="3" borderId="0" applyNumberFormat="0" applyBorder="0" applyAlignment="0" applyProtection="0"/>
    <xf numFmtId="0" fontId="13" fillId="20" borderId="1" applyNumberFormat="0" applyAlignment="0" applyProtection="0"/>
    <xf numFmtId="0" fontId="18" fillId="21" borderId="2" applyNumberFormat="0" applyAlignment="0" applyProtection="0"/>
    <xf numFmtId="168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0" fontId="22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1" fillId="7" borderId="1" applyNumberFormat="0" applyAlignment="0" applyProtection="0"/>
    <xf numFmtId="0" fontId="23" fillId="0" borderId="6" applyNumberFormat="0" applyFill="0" applyAlignment="0" applyProtection="0"/>
    <xf numFmtId="0" fontId="20" fillId="22" borderId="0" applyNumberFormat="0" applyBorder="0" applyAlignment="0" applyProtection="0"/>
    <xf numFmtId="0" fontId="1" fillId="0" borderId="0"/>
    <xf numFmtId="0" fontId="2" fillId="0" borderId="0"/>
    <xf numFmtId="0" fontId="3" fillId="0" borderId="0"/>
    <xf numFmtId="0" fontId="1" fillId="0" borderId="0"/>
    <xf numFmtId="0" fontId="31" fillId="0" borderId="0"/>
    <xf numFmtId="0" fontId="31" fillId="0" borderId="0"/>
    <xf numFmtId="0" fontId="1" fillId="0" borderId="0" applyAlignment="0"/>
    <xf numFmtId="0" fontId="32" fillId="0" borderId="0"/>
    <xf numFmtId="0" fontId="27" fillId="0" borderId="0"/>
    <xf numFmtId="0" fontId="3" fillId="0" borderId="0"/>
    <xf numFmtId="0" fontId="2" fillId="23" borderId="7" applyNumberFormat="0" applyAlignment="0" applyProtection="0"/>
    <xf numFmtId="0" fontId="12" fillId="20" borderId="8" applyNumberFormat="0" applyAlignment="0" applyProtection="0"/>
    <xf numFmtId="0" fontId="19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8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21" borderId="2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27" fillId="0" borderId="0"/>
    <xf numFmtId="0" fontId="31" fillId="0" borderId="0"/>
    <xf numFmtId="0" fontId="31" fillId="0" borderId="0"/>
    <xf numFmtId="0" fontId="33" fillId="0" borderId="0"/>
    <xf numFmtId="0" fontId="34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1" fillId="0" borderId="0"/>
    <xf numFmtId="0" fontId="1" fillId="0" borderId="0"/>
    <xf numFmtId="0" fontId="33" fillId="0" borderId="0"/>
    <xf numFmtId="0" fontId="28" fillId="0" borderId="0"/>
    <xf numFmtId="0" fontId="27" fillId="0" borderId="0"/>
    <xf numFmtId="0" fontId="28" fillId="0" borderId="0"/>
    <xf numFmtId="0" fontId="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35" fillId="0" borderId="0"/>
    <xf numFmtId="0" fontId="3" fillId="0" borderId="0"/>
    <xf numFmtId="0" fontId="9" fillId="0" borderId="0"/>
    <xf numFmtId="0" fontId="9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2" fillId="23" borderId="7" applyNumberFormat="0" applyAlignment="0" applyProtection="0"/>
    <xf numFmtId="0" fontId="2" fillId="23" borderId="7" applyNumberFormat="0" applyAlignment="0" applyProtection="0"/>
    <xf numFmtId="0" fontId="23" fillId="0" borderId="6" applyNumberFormat="0" applyFill="0" applyAlignment="0" applyProtection="0"/>
    <xf numFmtId="0" fontId="2" fillId="0" borderId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</cellStyleXfs>
  <cellXfs count="124">
    <xf numFmtId="0" fontId="0" fillId="0" borderId="0" xfId="0"/>
    <xf numFmtId="1" fontId="36" fillId="24" borderId="10" xfId="0" applyNumberFormat="1" applyFont="1" applyFill="1" applyBorder="1" applyAlignment="1">
      <alignment horizontal="center" vertical="center"/>
    </xf>
    <xf numFmtId="165" fontId="36" fillId="24" borderId="10" xfId="0" applyNumberFormat="1" applyFont="1" applyFill="1" applyBorder="1" applyAlignment="1">
      <alignment horizontal="center" vertical="center" wrapText="1"/>
    </xf>
    <xf numFmtId="1" fontId="36" fillId="24" borderId="10" xfId="0" applyNumberFormat="1" applyFont="1" applyFill="1" applyBorder="1" applyAlignment="1">
      <alignment horizontal="center" vertical="center" wrapText="1"/>
    </xf>
    <xf numFmtId="164" fontId="36" fillId="24" borderId="10" xfId="0" applyNumberFormat="1" applyFont="1" applyFill="1" applyBorder="1" applyAlignment="1">
      <alignment horizontal="center" vertical="center" wrapText="1"/>
    </xf>
    <xf numFmtId="2" fontId="36" fillId="24" borderId="10" xfId="0" applyNumberFormat="1" applyFont="1" applyFill="1" applyBorder="1" applyAlignment="1">
      <alignment horizontal="center" vertical="center" wrapText="1"/>
    </xf>
    <xf numFmtId="164" fontId="37" fillId="24" borderId="10" xfId="0" applyNumberFormat="1" applyFont="1" applyFill="1" applyBorder="1" applyAlignment="1">
      <alignment horizontal="center" vertical="center"/>
    </xf>
    <xf numFmtId="164" fontId="36" fillId="24" borderId="10" xfId="0" applyNumberFormat="1" applyFont="1" applyFill="1" applyBorder="1" applyAlignment="1">
      <alignment horizontal="center" vertical="center"/>
    </xf>
    <xf numFmtId="164" fontId="37" fillId="24" borderId="10" xfId="0" applyNumberFormat="1" applyFont="1" applyFill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164" fontId="38" fillId="0" borderId="10" xfId="0" applyNumberFormat="1" applyFont="1" applyFill="1" applyBorder="1" applyAlignment="1">
      <alignment horizontal="center" vertical="top"/>
    </xf>
    <xf numFmtId="0" fontId="38" fillId="0" borderId="0" xfId="0" applyFont="1" applyFill="1" applyAlignment="1">
      <alignment vertical="top"/>
    </xf>
    <xf numFmtId="49" fontId="36" fillId="24" borderId="10" xfId="0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top"/>
    </xf>
    <xf numFmtId="164" fontId="39" fillId="0" borderId="0" xfId="0" applyNumberFormat="1" applyFont="1" applyAlignment="1">
      <alignment horizontal="center" vertical="top"/>
    </xf>
    <xf numFmtId="0" fontId="39" fillId="0" borderId="0" xfId="0" applyFont="1" applyAlignment="1">
      <alignment vertical="top"/>
    </xf>
    <xf numFmtId="164" fontId="39" fillId="0" borderId="0" xfId="0" applyNumberFormat="1" applyFont="1" applyAlignment="1">
      <alignment vertical="top"/>
    </xf>
    <xf numFmtId="0" fontId="38" fillId="0" borderId="0" xfId="0" applyFont="1" applyAlignment="1">
      <alignment vertical="top"/>
    </xf>
    <xf numFmtId="0" fontId="38" fillId="0" borderId="0" xfId="0" applyFont="1" applyAlignment="1">
      <alignment horizontal="center" vertical="top"/>
    </xf>
    <xf numFmtId="164" fontId="38" fillId="0" borderId="0" xfId="0" applyNumberFormat="1" applyFont="1" applyAlignment="1">
      <alignment horizontal="center" vertical="top"/>
    </xf>
    <xf numFmtId="164" fontId="38" fillId="0" borderId="0" xfId="0" applyNumberFormat="1" applyFont="1" applyAlignment="1">
      <alignment vertical="top"/>
    </xf>
    <xf numFmtId="2" fontId="38" fillId="0" borderId="0" xfId="0" applyNumberFormat="1" applyFont="1" applyAlignment="1">
      <alignment vertical="top"/>
    </xf>
    <xf numFmtId="49" fontId="38" fillId="0" borderId="0" xfId="0" applyNumberFormat="1" applyFont="1" applyAlignment="1">
      <alignment horizontal="left" vertical="top" wrapText="1"/>
    </xf>
    <xf numFmtId="0" fontId="38" fillId="0" borderId="0" xfId="0" applyFont="1" applyBorder="1" applyAlignment="1">
      <alignment vertical="top"/>
    </xf>
    <xf numFmtId="0" fontId="40" fillId="0" borderId="0" xfId="0" applyFont="1" applyAlignment="1">
      <alignment vertical="top"/>
    </xf>
    <xf numFmtId="2" fontId="39" fillId="0" borderId="0" xfId="0" applyNumberFormat="1" applyFont="1" applyAlignment="1">
      <alignment vertical="top"/>
    </xf>
    <xf numFmtId="49" fontId="39" fillId="0" borderId="0" xfId="0" applyNumberFormat="1" applyFont="1" applyAlignment="1">
      <alignment horizontal="left" vertical="top" wrapText="1"/>
    </xf>
    <xf numFmtId="0" fontId="39" fillId="0" borderId="0" xfId="0" applyFont="1" applyBorder="1" applyAlignment="1">
      <alignment vertical="top"/>
    </xf>
    <xf numFmtId="0" fontId="39" fillId="0" borderId="0" xfId="0" applyNumberFormat="1" applyFont="1" applyAlignment="1">
      <alignment vertical="top"/>
    </xf>
    <xf numFmtId="0" fontId="39" fillId="0" borderId="0" xfId="0" applyNumberFormat="1" applyFont="1" applyFill="1" applyBorder="1" applyAlignment="1">
      <alignment horizontal="center" vertical="top"/>
    </xf>
    <xf numFmtId="0" fontId="39" fillId="0" borderId="0" xfId="0" applyNumberFormat="1" applyFont="1" applyAlignment="1">
      <alignment horizontal="center" vertical="top"/>
    </xf>
    <xf numFmtId="0" fontId="39" fillId="0" borderId="0" xfId="0" applyNumberFormat="1" applyFont="1" applyBorder="1" applyAlignment="1">
      <alignment vertical="top"/>
    </xf>
    <xf numFmtId="0" fontId="40" fillId="0" borderId="0" xfId="0" applyNumberFormat="1" applyFont="1" applyBorder="1" applyAlignment="1">
      <alignment horizontal="left" vertical="top"/>
    </xf>
    <xf numFmtId="0" fontId="41" fillId="0" borderId="0" xfId="0" applyFont="1" applyAlignment="1">
      <alignment horizontal="center" vertical="top"/>
    </xf>
    <xf numFmtId="0" fontId="38" fillId="0" borderId="0" xfId="0" applyFont="1" applyAlignment="1">
      <alignment horizontal="right" vertical="top"/>
    </xf>
    <xf numFmtId="166" fontId="38" fillId="0" borderId="0" xfId="0" applyNumberFormat="1" applyFont="1" applyAlignment="1">
      <alignment horizontal="right" vertical="top"/>
    </xf>
    <xf numFmtId="164" fontId="38" fillId="0" borderId="0" xfId="0" applyNumberFormat="1" applyFont="1" applyAlignment="1">
      <alignment horizontal="right" vertical="top"/>
    </xf>
    <xf numFmtId="0" fontId="38" fillId="0" borderId="0" xfId="0" applyFont="1"/>
    <xf numFmtId="165" fontId="38" fillId="0" borderId="0" xfId="115" applyNumberFormat="1" applyFont="1" applyAlignment="1">
      <alignment vertical="top"/>
    </xf>
    <xf numFmtId="164" fontId="38" fillId="0" borderId="0" xfId="0" applyNumberFormat="1" applyFont="1" applyAlignment="1">
      <alignment horizontal="center"/>
    </xf>
    <xf numFmtId="164" fontId="38" fillId="0" borderId="0" xfId="116" applyNumberFormat="1" applyFont="1" applyAlignment="1">
      <alignment horizontal="center" vertical="center"/>
    </xf>
    <xf numFmtId="165" fontId="38" fillId="0" borderId="0" xfId="0" applyNumberFormat="1" applyFont="1"/>
    <xf numFmtId="166" fontId="38" fillId="0" borderId="0" xfId="0" applyNumberFormat="1" applyFont="1"/>
    <xf numFmtId="164" fontId="38" fillId="0" borderId="0" xfId="0" applyNumberFormat="1" applyFont="1"/>
    <xf numFmtId="0" fontId="39" fillId="0" borderId="0" xfId="0" applyNumberFormat="1" applyFont="1" applyFill="1" applyAlignment="1">
      <alignment vertical="top"/>
    </xf>
    <xf numFmtId="0" fontId="38" fillId="0" borderId="10" xfId="0" applyFont="1" applyFill="1" applyBorder="1" applyAlignment="1">
      <alignment horizontal="center" vertical="top" wrapText="1"/>
    </xf>
    <xf numFmtId="0" fontId="39" fillId="0" borderId="0" xfId="115" applyFont="1" applyAlignment="1">
      <alignment vertical="top"/>
    </xf>
    <xf numFmtId="0" fontId="38" fillId="0" borderId="10" xfId="0" applyFont="1" applyFill="1" applyBorder="1" applyAlignment="1">
      <alignment vertical="top"/>
    </xf>
    <xf numFmtId="0" fontId="40" fillId="0" borderId="0" xfId="0" applyFont="1" applyAlignment="1">
      <alignment horizontal="left" vertical="top"/>
    </xf>
    <xf numFmtId="0" fontId="40" fillId="0" borderId="0" xfId="0" applyNumberFormat="1" applyFont="1" applyAlignment="1">
      <alignment horizontal="left" vertical="top"/>
    </xf>
    <xf numFmtId="0" fontId="40" fillId="0" borderId="0" xfId="0" applyNumberFormat="1" applyFont="1" applyFill="1" applyAlignment="1">
      <alignment horizontal="left" vertical="top"/>
    </xf>
    <xf numFmtId="0" fontId="36" fillId="0" borderId="0" xfId="0" applyFont="1" applyAlignment="1">
      <alignment horizontal="left" vertical="top"/>
    </xf>
    <xf numFmtId="0" fontId="38" fillId="0" borderId="0" xfId="0" applyNumberFormat="1" applyFont="1" applyAlignment="1">
      <alignment horizontal="center" vertical="center"/>
    </xf>
    <xf numFmtId="167" fontId="38" fillId="0" borderId="10" xfId="0" applyNumberFormat="1" applyFont="1" applyFill="1" applyBorder="1" applyAlignment="1">
      <alignment horizontal="center" vertical="top"/>
    </xf>
    <xf numFmtId="167" fontId="38" fillId="0" borderId="0" xfId="0" applyNumberFormat="1" applyFont="1"/>
    <xf numFmtId="0" fontId="40" fillId="0" borderId="0" xfId="0" applyNumberFormat="1" applyFont="1" applyAlignment="1">
      <alignment vertical="top"/>
    </xf>
    <xf numFmtId="0" fontId="36" fillId="0" borderId="0" xfId="0" applyFont="1" applyAlignment="1">
      <alignment vertical="top"/>
    </xf>
    <xf numFmtId="164" fontId="38" fillId="0" borderId="10" xfId="102" applyNumberFormat="1" applyFont="1" applyFill="1" applyBorder="1" applyAlignment="1">
      <alignment horizontal="center" vertical="top"/>
    </xf>
    <xf numFmtId="164" fontId="38" fillId="0" borderId="10" xfId="91" applyNumberFormat="1" applyFont="1" applyBorder="1" applyAlignment="1">
      <alignment horizontal="center"/>
    </xf>
    <xf numFmtId="0" fontId="39" fillId="0" borderId="0" xfId="0" applyNumberFormat="1" applyFont="1" applyFill="1" applyBorder="1" applyAlignment="1">
      <alignment horizontal="left" vertical="top"/>
    </xf>
    <xf numFmtId="0" fontId="39" fillId="0" borderId="0" xfId="0" applyNumberFormat="1" applyFont="1" applyFill="1" applyAlignment="1">
      <alignment horizontal="center" vertical="top"/>
    </xf>
    <xf numFmtId="164" fontId="39" fillId="0" borderId="0" xfId="0" applyNumberFormat="1" applyFont="1" applyFill="1" applyAlignment="1">
      <alignment vertical="top"/>
    </xf>
    <xf numFmtId="164" fontId="39" fillId="0" borderId="0" xfId="0" applyNumberFormat="1" applyFont="1" applyFill="1" applyAlignment="1">
      <alignment horizontal="center" vertical="top"/>
    </xf>
    <xf numFmtId="0" fontId="40" fillId="0" borderId="0" xfId="0" applyNumberFormat="1" applyFont="1" applyFill="1" applyAlignment="1">
      <alignment vertical="top"/>
    </xf>
    <xf numFmtId="0" fontId="39" fillId="0" borderId="0" xfId="0" applyNumberFormat="1" applyFont="1" applyFill="1" applyBorder="1" applyAlignment="1">
      <alignment vertical="top"/>
    </xf>
    <xf numFmtId="49" fontId="39" fillId="0" borderId="0" xfId="0" applyNumberFormat="1" applyFont="1" applyFill="1" applyAlignment="1">
      <alignment horizontal="left" vertical="top" wrapText="1"/>
    </xf>
    <xf numFmtId="1" fontId="38" fillId="0" borderId="10" xfId="0" applyNumberFormat="1" applyFont="1" applyFill="1" applyBorder="1" applyAlignment="1">
      <alignment vertical="top" wrapText="1"/>
    </xf>
    <xf numFmtId="164" fontId="38" fillId="0" borderId="10" xfId="0" applyNumberFormat="1" applyFont="1" applyFill="1" applyBorder="1" applyAlignment="1">
      <alignment vertical="top" wrapText="1"/>
    </xf>
    <xf numFmtId="2" fontId="38" fillId="0" borderId="10" xfId="0" applyNumberFormat="1" applyFont="1" applyFill="1" applyBorder="1" applyAlignment="1">
      <alignment vertical="top" wrapText="1"/>
    </xf>
    <xf numFmtId="1" fontId="38" fillId="0" borderId="10" xfId="0" applyNumberFormat="1" applyFont="1" applyFill="1" applyBorder="1" applyAlignment="1">
      <alignment horizontal="right" vertical="top" wrapText="1"/>
    </xf>
    <xf numFmtId="49" fontId="38" fillId="0" borderId="10" xfId="0" applyNumberFormat="1" applyFont="1" applyFill="1" applyBorder="1" applyAlignment="1">
      <alignment vertical="top"/>
    </xf>
    <xf numFmtId="0" fontId="38" fillId="0" borderId="10" xfId="0" applyFont="1" applyFill="1" applyBorder="1" applyAlignment="1">
      <alignment horizontal="center" vertical="top"/>
    </xf>
    <xf numFmtId="49" fontId="38" fillId="0" borderId="10" xfId="0" applyNumberFormat="1" applyFont="1" applyFill="1" applyBorder="1" applyAlignment="1">
      <alignment horizontal="left" vertical="top" wrapText="1"/>
    </xf>
    <xf numFmtId="1" fontId="38" fillId="0" borderId="10" xfId="0" applyNumberFormat="1" applyFont="1" applyFill="1" applyBorder="1" applyAlignment="1">
      <alignment horizontal="center" vertical="top"/>
    </xf>
    <xf numFmtId="0" fontId="38" fillId="0" borderId="10" xfId="0" applyNumberFormat="1" applyFont="1" applyFill="1" applyBorder="1" applyAlignment="1">
      <alignment horizontal="center" vertical="top"/>
    </xf>
    <xf numFmtId="1" fontId="36" fillId="24" borderId="10" xfId="94" applyNumberFormat="1" applyFont="1" applyFill="1" applyBorder="1" applyAlignment="1">
      <alignment horizontal="center" vertical="center" wrapText="1"/>
    </xf>
    <xf numFmtId="0" fontId="38" fillId="0" borderId="10" xfId="94" applyFont="1" applyBorder="1" applyAlignment="1">
      <alignment vertical="top"/>
    </xf>
    <xf numFmtId="0" fontId="38" fillId="0" borderId="10" xfId="94" applyFont="1" applyBorder="1" applyAlignment="1">
      <alignment horizontal="right" vertical="top"/>
    </xf>
    <xf numFmtId="164" fontId="38" fillId="0" borderId="10" xfId="94" applyNumberFormat="1" applyFont="1" applyBorder="1" applyAlignment="1">
      <alignment horizontal="right" vertical="top"/>
    </xf>
    <xf numFmtId="2" fontId="38" fillId="0" borderId="10" xfId="94" applyNumberFormat="1" applyFont="1" applyBorder="1" applyAlignment="1">
      <alignment horizontal="right" vertical="top"/>
    </xf>
    <xf numFmtId="164" fontId="38" fillId="0" borderId="10" xfId="94" applyNumberFormat="1" applyFont="1" applyBorder="1" applyAlignment="1">
      <alignment horizontal="center" vertical="top"/>
    </xf>
    <xf numFmtId="166" fontId="38" fillId="0" borderId="10" xfId="94" applyNumberFormat="1" applyFont="1" applyBorder="1" applyAlignment="1">
      <alignment vertical="top"/>
    </xf>
    <xf numFmtId="0" fontId="38" fillId="0" borderId="10" xfId="94" applyFont="1" applyBorder="1" applyAlignment="1">
      <alignment horizontal="left" vertical="top"/>
    </xf>
    <xf numFmtId="164" fontId="38" fillId="0" borderId="10" xfId="94" applyNumberFormat="1" applyFont="1" applyBorder="1" applyAlignment="1">
      <alignment vertical="top"/>
    </xf>
    <xf numFmtId="165" fontId="38" fillId="0" borderId="10" xfId="94" applyNumberFormat="1" applyFont="1" applyBorder="1" applyAlignment="1">
      <alignment vertical="top"/>
    </xf>
    <xf numFmtId="164" fontId="38" fillId="0" borderId="10" xfId="91" applyNumberFormat="1" applyFont="1" applyBorder="1" applyAlignment="1">
      <alignment horizontal="center" vertical="top"/>
    </xf>
    <xf numFmtId="164" fontId="38" fillId="0" borderId="10" xfId="94" applyNumberFormat="1" applyFont="1" applyBorder="1" applyAlignment="1">
      <alignment horizontal="center" vertical="top" wrapText="1"/>
    </xf>
    <xf numFmtId="0" fontId="38" fillId="0" borderId="10" xfId="91" applyFont="1" applyBorder="1" applyAlignment="1">
      <alignment vertical="top"/>
    </xf>
    <xf numFmtId="0" fontId="38" fillId="0" borderId="10" xfId="91" applyFont="1" applyBorder="1" applyAlignment="1">
      <alignment horizontal="right" vertical="top"/>
    </xf>
    <xf numFmtId="164" fontId="38" fillId="0" borderId="10" xfId="91" applyNumberFormat="1" applyFont="1" applyBorder="1" applyAlignment="1">
      <alignment vertical="top"/>
    </xf>
    <xf numFmtId="166" fontId="38" fillId="0" borderId="10" xfId="91" applyNumberFormat="1" applyFont="1" applyBorder="1" applyAlignment="1">
      <alignment vertical="top"/>
    </xf>
    <xf numFmtId="0" fontId="38" fillId="0" borderId="0" xfId="0" applyFont="1" applyAlignment="1">
      <alignment horizontal="left"/>
    </xf>
    <xf numFmtId="0" fontId="38" fillId="0" borderId="0" xfId="0" applyFont="1" applyFill="1" applyAlignment="1">
      <alignment horizontal="left" vertical="top"/>
    </xf>
    <xf numFmtId="0" fontId="38" fillId="0" borderId="0" xfId="0" applyFont="1" applyFill="1" applyAlignment="1">
      <alignment horizontal="left"/>
    </xf>
    <xf numFmtId="0" fontId="36" fillId="0" borderId="0" xfId="0" applyFont="1"/>
    <xf numFmtId="0" fontId="38" fillId="0" borderId="10" xfId="0" applyFont="1" applyBorder="1" applyAlignment="1">
      <alignment vertical="top"/>
    </xf>
    <xf numFmtId="0" fontId="38" fillId="0" borderId="10" xfId="0" applyFont="1" applyBorder="1" applyAlignment="1">
      <alignment horizontal="right" vertical="top"/>
    </xf>
    <xf numFmtId="164" fontId="38" fillId="0" borderId="10" xfId="0" applyNumberFormat="1" applyFont="1" applyBorder="1" applyAlignment="1">
      <alignment vertical="top"/>
    </xf>
    <xf numFmtId="166" fontId="38" fillId="0" borderId="10" xfId="0" applyNumberFormat="1" applyFont="1" applyBorder="1" applyAlignment="1">
      <alignment vertical="top"/>
    </xf>
    <xf numFmtId="49" fontId="38" fillId="0" borderId="10" xfId="0" applyNumberFormat="1" applyFont="1" applyBorder="1" applyAlignment="1">
      <alignment horizontal="center" vertical="top"/>
    </xf>
    <xf numFmtId="164" fontId="38" fillId="0" borderId="10" xfId="0" applyNumberFormat="1" applyFont="1" applyBorder="1" applyAlignment="1">
      <alignment horizontal="center" vertical="top"/>
    </xf>
    <xf numFmtId="164" fontId="38" fillId="0" borderId="10" xfId="0" applyNumberFormat="1" applyFont="1" applyBorder="1" applyAlignment="1">
      <alignment horizontal="center" vertical="top" wrapText="1"/>
    </xf>
    <xf numFmtId="0" fontId="38" fillId="0" borderId="0" xfId="0" applyFont="1" applyFill="1"/>
    <xf numFmtId="0" fontId="38" fillId="0" borderId="10" xfId="0" applyFont="1" applyBorder="1" applyAlignment="1">
      <alignment horizontal="center" vertical="top"/>
    </xf>
    <xf numFmtId="165" fontId="38" fillId="0" borderId="0" xfId="0" applyNumberFormat="1" applyFont="1" applyFill="1" applyAlignment="1">
      <alignment vertical="top"/>
    </xf>
    <xf numFmtId="0" fontId="41" fillId="0" borderId="0" xfId="0" applyFont="1" applyFill="1" applyAlignment="1">
      <alignment horizontal="center" vertical="top"/>
    </xf>
    <xf numFmtId="0" fontId="38" fillId="0" borderId="0" xfId="0" applyFont="1" applyFill="1" applyAlignment="1">
      <alignment horizontal="right" vertical="top"/>
    </xf>
    <xf numFmtId="166" fontId="38" fillId="0" borderId="0" xfId="0" applyNumberFormat="1" applyFont="1" applyFill="1" applyAlignment="1">
      <alignment horizontal="right" vertical="top"/>
    </xf>
    <xf numFmtId="164" fontId="38" fillId="0" borderId="0" xfId="0" applyNumberFormat="1" applyFont="1" applyFill="1" applyAlignment="1">
      <alignment horizontal="right" vertical="top"/>
    </xf>
    <xf numFmtId="164" fontId="38" fillId="0" borderId="0" xfId="0" applyNumberFormat="1" applyFont="1" applyFill="1" applyAlignment="1">
      <alignment horizontal="center" vertical="top"/>
    </xf>
    <xf numFmtId="165" fontId="38" fillId="0" borderId="10" xfId="0" applyNumberFormat="1" applyFont="1" applyBorder="1" applyAlignment="1">
      <alignment vertical="top"/>
    </xf>
    <xf numFmtId="49" fontId="38" fillId="0" borderId="10" xfId="0" applyNumberFormat="1" applyFont="1" applyBorder="1" applyAlignment="1">
      <alignment horizontal="left" vertical="top"/>
    </xf>
    <xf numFmtId="1" fontId="5" fillId="24" borderId="10" xfId="0" applyNumberFormat="1" applyFont="1" applyFill="1" applyBorder="1" applyAlignment="1">
      <alignment horizontal="center" vertical="center" wrapText="1"/>
    </xf>
    <xf numFmtId="1" fontId="38" fillId="0" borderId="10" xfId="0" applyNumberFormat="1" applyFont="1" applyBorder="1" applyAlignment="1">
      <alignment horizontal="center" vertical="top"/>
    </xf>
    <xf numFmtId="1" fontId="39" fillId="0" borderId="0" xfId="0" applyNumberFormat="1" applyFont="1" applyAlignment="1">
      <alignment horizontal="left" vertical="top" wrapText="1"/>
    </xf>
    <xf numFmtId="1" fontId="39" fillId="0" borderId="0" xfId="0" applyNumberFormat="1" applyFont="1" applyFill="1" applyAlignment="1">
      <alignment horizontal="left" vertical="top" wrapText="1"/>
    </xf>
    <xf numFmtId="0" fontId="38" fillId="0" borderId="10" xfId="94" applyFont="1" applyBorder="1" applyAlignment="1">
      <alignment horizontal="left" vertical="top" wrapText="1"/>
    </xf>
    <xf numFmtId="0" fontId="38" fillId="0" borderId="10" xfId="91" applyFont="1" applyBorder="1" applyAlignment="1">
      <alignment horizontal="left" vertical="top" wrapText="1"/>
    </xf>
    <xf numFmtId="1" fontId="38" fillId="0" borderId="0" xfId="0" applyNumberFormat="1" applyFont="1" applyAlignment="1">
      <alignment horizontal="left" vertical="top" wrapText="1"/>
    </xf>
    <xf numFmtId="167" fontId="38" fillId="0" borderId="0" xfId="0" applyNumberFormat="1" applyFont="1" applyAlignment="1">
      <alignment vertical="top"/>
    </xf>
    <xf numFmtId="0" fontId="36" fillId="0" borderId="0" xfId="0" applyFont="1" applyFill="1"/>
    <xf numFmtId="0" fontId="36" fillId="0" borderId="0" xfId="0" applyFont="1" applyAlignment="1">
      <alignment horizontal="left"/>
    </xf>
    <xf numFmtId="0" fontId="40" fillId="0" borderId="0" xfId="0" applyFont="1" applyFill="1" applyAlignment="1">
      <alignment vertical="top"/>
    </xf>
    <xf numFmtId="0" fontId="43" fillId="0" borderId="0" xfId="0" applyFont="1"/>
  </cellXfs>
  <cellStyles count="125">
    <cellStyle name=" 1" xfId="1"/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Акцент1 2" xfId="8"/>
    <cellStyle name="20% - Акцент2 2" xfId="9"/>
    <cellStyle name="20% - Акцент3 2" xfId="10"/>
    <cellStyle name="20% - Акцент4 2" xfId="11"/>
    <cellStyle name="20% - Акцент5 2" xfId="12"/>
    <cellStyle name="20% - Акцент6 2" xfId="13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40% - Акцент1 2" xfId="20"/>
    <cellStyle name="40% - Акцент2 2" xfId="21"/>
    <cellStyle name="40% - Акцент3 2" xfId="22"/>
    <cellStyle name="40% - Акцент4 2" xfId="23"/>
    <cellStyle name="40% - Акцент5 2" xfId="24"/>
    <cellStyle name="40% - Акцент6 2" xfId="25"/>
    <cellStyle name="60% - Accent1" xfId="26"/>
    <cellStyle name="60% - Accent2" xfId="27"/>
    <cellStyle name="60% - Accent3" xfId="28"/>
    <cellStyle name="60% - Accent4" xfId="29"/>
    <cellStyle name="60% - Accent5" xfId="30"/>
    <cellStyle name="60% - Accent6" xfId="31"/>
    <cellStyle name="60% - Акцент1 2" xfId="32"/>
    <cellStyle name="60% - Акцент2 2" xfId="33"/>
    <cellStyle name="60% - Акцент3 2" xfId="34"/>
    <cellStyle name="60% - Акцент4 2" xfId="35"/>
    <cellStyle name="60% - Акцент5 2" xfId="36"/>
    <cellStyle name="60% - Акцент6 2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Bad" xfId="44"/>
    <cellStyle name="Calculation" xfId="45"/>
    <cellStyle name="Check Cell" xfId="46"/>
    <cellStyle name="Comma 2" xfId="47"/>
    <cellStyle name="Comma 2 2" xfId="48"/>
    <cellStyle name="Comma 2_Воронеж2016_Л_окт13" xfId="49"/>
    <cellStyle name="Explanatory Text" xfId="50"/>
    <cellStyle name="Good" xfId="51"/>
    <cellStyle name="Heading 1" xfId="52"/>
    <cellStyle name="Heading 2" xfId="53"/>
    <cellStyle name="Heading 3" xfId="54"/>
    <cellStyle name="Heading 4" xfId="55"/>
    <cellStyle name="Input" xfId="56"/>
    <cellStyle name="Linked Cell" xfId="57"/>
    <cellStyle name="Neutral" xfId="58"/>
    <cellStyle name="Normal 2" xfId="59"/>
    <cellStyle name="Normal 2 2" xfId="60"/>
    <cellStyle name="Normal 2 2 2" xfId="61"/>
    <cellStyle name="Normal 2 3" xfId="62"/>
    <cellStyle name="Normal 3" xfId="63"/>
    <cellStyle name="Normal 3 2" xfId="64"/>
    <cellStyle name="Normal 3 3" xfId="65"/>
    <cellStyle name="Normal 4" xfId="66"/>
    <cellStyle name="Normal 6" xfId="67"/>
    <cellStyle name="Normal_05_Дагестан_отч1" xfId="68"/>
    <cellStyle name="Note" xfId="69"/>
    <cellStyle name="Output" xfId="70"/>
    <cellStyle name="Title" xfId="71"/>
    <cellStyle name="Total" xfId="72"/>
    <cellStyle name="Warning Text" xfId="73"/>
    <cellStyle name="Акцент1 2" xfId="74"/>
    <cellStyle name="Акцент2 2" xfId="75"/>
    <cellStyle name="Акцент3 2" xfId="76"/>
    <cellStyle name="Акцент4 2" xfId="77"/>
    <cellStyle name="Акцент5 2" xfId="78"/>
    <cellStyle name="Акцент6 2" xfId="79"/>
    <cellStyle name="Ввод  2" xfId="80"/>
    <cellStyle name="Вывод 2" xfId="81"/>
    <cellStyle name="Вычисление 2" xfId="82"/>
    <cellStyle name="Заголовок 1 2" xfId="83"/>
    <cellStyle name="Заголовок 2 2" xfId="84"/>
    <cellStyle name="Заголовок 3 2" xfId="85"/>
    <cellStyle name="Заголовок 4 2" xfId="86"/>
    <cellStyle name="Итог 2" xfId="87"/>
    <cellStyle name="Контрольная ячейка 2" xfId="88"/>
    <cellStyle name="Название 2" xfId="89"/>
    <cellStyle name="Нейтральный 2" xfId="90"/>
    <cellStyle name="Обычный" xfId="0" builtinId="0"/>
    <cellStyle name="Обычный 10" xfId="91"/>
    <cellStyle name="Обычный 11" xfId="92"/>
    <cellStyle name="Обычный 11 2" xfId="93"/>
    <cellStyle name="Обычный 12" xfId="94"/>
    <cellStyle name="Обычный 16" xfId="95"/>
    <cellStyle name="Обычный 2" xfId="96"/>
    <cellStyle name="Обычный 2 2" xfId="97"/>
    <cellStyle name="Обычный 2 3" xfId="98"/>
    <cellStyle name="Обычный 2 4" xfId="99"/>
    <cellStyle name="Обычный 2 7" xfId="100"/>
    <cellStyle name="Обычный 2_Карелия_2019_Л_2020-08-16" xfId="101"/>
    <cellStyle name="Обычный 3" xfId="102"/>
    <cellStyle name="Обычный 3 2" xfId="103"/>
    <cellStyle name="Обычный 3 3" xfId="104"/>
    <cellStyle name="Обычный 3 4" xfId="105"/>
    <cellStyle name="Обычный 3_ответыы_по_каталогу" xfId="106"/>
    <cellStyle name="Обычный 4" xfId="107"/>
    <cellStyle name="Обычный 5" xfId="108"/>
    <cellStyle name="Обычный 6" xfId="109"/>
    <cellStyle name="Обычный 7" xfId="110"/>
    <cellStyle name="Обычный 8" xfId="111"/>
    <cellStyle name="Обычный 9" xfId="112"/>
    <cellStyle name="Обычный 9 2" xfId="113"/>
    <cellStyle name="Обычный 9 3" xfId="114"/>
    <cellStyle name="Обычный_A-C_2011" xfId="115"/>
    <cellStyle name="Обычный_А-С_2012_Л" xfId="116"/>
    <cellStyle name="Плохой 2" xfId="117"/>
    <cellStyle name="Пояснение 2" xfId="118"/>
    <cellStyle name="Примечание 2" xfId="119"/>
    <cellStyle name="Примечание 3" xfId="120"/>
    <cellStyle name="Связанная ячейка 2" xfId="121"/>
    <cellStyle name="Стиль 1" xfId="122"/>
    <cellStyle name="Текст предупреждения 2" xfId="123"/>
    <cellStyle name="Хороший 2" xfId="124"/>
  </cellStyles>
  <dxfs count="10">
    <dxf>
      <font>
        <condense val="0"/>
        <extend val="0"/>
        <color indexed="1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\&#1052;&#1086;&#1080;%20&#1076;&#1086;&#1082;&#1091;&#1084;&#1077;&#1085;&#1090;&#1099;\Downloads\_&#1056;&#1072;&#1073;&#1086;&#1090;&#1072;\&#1057;&#1090;&#1072;&#1088;&#1072;&#1103;%20&#1056;&#1072;&#1073;&#1086;&#1090;&#1072;\__2007%20&#1047;&#1056;\&#1041;&#1072;&#1081;&#1082;&#1072;&#1083;\&#1041;&#1072;&#1081;&#1082;&#1072;&#1083;_2007_&#105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&#1056;&#1072;&#1073;&#1086;&#1090;&#1072;\&#1057;&#1090;&#1072;&#1088;&#1072;&#1103;%20&#1056;&#1072;&#1073;&#1086;&#1090;&#1072;\__2007%20&#1047;&#1056;\&#1041;&#1072;&#1081;&#1082;&#1072;&#1083;\&#1041;&#1072;&#1081;&#1082;&#1072;&#1083;_2007_&#105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инфо"/>
      <sheetName val="каталог"/>
      <sheetName val="заметки"/>
      <sheetName val="карта"/>
      <sheetName val="из СБ"/>
      <sheetName val="добавки из др кат"/>
    </sheetNames>
    <sheetDataSet>
      <sheetData sheetId="0">
        <row r="10">
          <cell r="F10">
            <v>8.5</v>
          </cell>
        </row>
        <row r="11">
          <cell r="F11">
            <v>9.5</v>
          </cell>
        </row>
        <row r="12">
          <cell r="F12">
            <v>10.5</v>
          </cell>
        </row>
        <row r="13">
          <cell r="F13">
            <v>11.5</v>
          </cell>
        </row>
        <row r="14">
          <cell r="F14">
            <v>12.5</v>
          </cell>
        </row>
        <row r="15">
          <cell r="F15">
            <v>13.5</v>
          </cell>
        </row>
        <row r="16">
          <cell r="F16">
            <v>14.5</v>
          </cell>
        </row>
      </sheetData>
      <sheetData sheetId="1">
        <row r="3">
          <cell r="S3">
            <v>9.9</v>
          </cell>
        </row>
        <row r="4">
          <cell r="S4">
            <v>8.4</v>
          </cell>
        </row>
        <row r="5">
          <cell r="S5">
            <v>7.9</v>
          </cell>
        </row>
        <row r="6">
          <cell r="S6">
            <v>8.1</v>
          </cell>
        </row>
        <row r="7">
          <cell r="S7">
            <v>8.6</v>
          </cell>
        </row>
        <row r="8">
          <cell r="S8">
            <v>7.7</v>
          </cell>
        </row>
        <row r="9">
          <cell r="S9">
            <v>9.8000000000000007</v>
          </cell>
        </row>
        <row r="10">
          <cell r="S10">
            <v>8.3000000000000007</v>
          </cell>
        </row>
        <row r="11">
          <cell r="S11">
            <v>8.6</v>
          </cell>
        </row>
        <row r="12">
          <cell r="S12">
            <v>8.5</v>
          </cell>
        </row>
        <row r="13">
          <cell r="S13">
            <v>8.8000000000000007</v>
          </cell>
        </row>
        <row r="14">
          <cell r="S14">
            <v>8.1</v>
          </cell>
        </row>
        <row r="15">
          <cell r="S15">
            <v>9.9</v>
          </cell>
        </row>
        <row r="16">
          <cell r="S16">
            <v>9.1</v>
          </cell>
        </row>
        <row r="17">
          <cell r="S17">
            <v>8.8000000000000007</v>
          </cell>
        </row>
        <row r="18">
          <cell r="S18">
            <v>9.4</v>
          </cell>
        </row>
        <row r="19">
          <cell r="S19">
            <v>8.4</v>
          </cell>
        </row>
        <row r="20">
          <cell r="S20">
            <v>7.6</v>
          </cell>
        </row>
        <row r="21">
          <cell r="S21">
            <v>8.1</v>
          </cell>
        </row>
        <row r="22">
          <cell r="S22">
            <v>7.6</v>
          </cell>
        </row>
        <row r="23">
          <cell r="S23">
            <v>7.6</v>
          </cell>
        </row>
        <row r="24">
          <cell r="S24">
            <v>8.4</v>
          </cell>
        </row>
        <row r="25">
          <cell r="S25">
            <v>7.6</v>
          </cell>
        </row>
        <row r="26">
          <cell r="S26">
            <v>8.3000000000000007</v>
          </cell>
        </row>
        <row r="27">
          <cell r="S27">
            <v>7.8</v>
          </cell>
        </row>
        <row r="28">
          <cell r="S28">
            <v>8.3000000000000007</v>
          </cell>
        </row>
        <row r="29">
          <cell r="S29">
            <v>8</v>
          </cell>
        </row>
        <row r="30">
          <cell r="S30">
            <v>8.9</v>
          </cell>
        </row>
        <row r="31">
          <cell r="S31">
            <v>8.6999999999999993</v>
          </cell>
        </row>
        <row r="32">
          <cell r="S32">
            <v>7.8</v>
          </cell>
        </row>
        <row r="33">
          <cell r="S33">
            <v>8.9</v>
          </cell>
        </row>
        <row r="34">
          <cell r="S34">
            <v>9.5</v>
          </cell>
        </row>
        <row r="35">
          <cell r="S35">
            <v>8.1999999999999993</v>
          </cell>
        </row>
        <row r="36">
          <cell r="S36">
            <v>8.1</v>
          </cell>
        </row>
        <row r="37">
          <cell r="S37">
            <v>8.5</v>
          </cell>
        </row>
        <row r="38">
          <cell r="S38">
            <v>9.8000000000000007</v>
          </cell>
        </row>
        <row r="39">
          <cell r="S39">
            <v>7.7</v>
          </cell>
        </row>
        <row r="40">
          <cell r="S40">
            <v>8.5</v>
          </cell>
        </row>
        <row r="41">
          <cell r="S41">
            <v>8.6</v>
          </cell>
        </row>
        <row r="42">
          <cell r="S42">
            <v>7.7</v>
          </cell>
        </row>
        <row r="43">
          <cell r="S43">
            <v>9.6999999999999993</v>
          </cell>
        </row>
        <row r="44">
          <cell r="S44">
            <v>7.6</v>
          </cell>
        </row>
        <row r="45">
          <cell r="S45">
            <v>10.9</v>
          </cell>
        </row>
        <row r="46">
          <cell r="S46">
            <v>8.4</v>
          </cell>
        </row>
        <row r="47">
          <cell r="S47">
            <v>7.7</v>
          </cell>
        </row>
        <row r="48">
          <cell r="S48">
            <v>8.6999999999999993</v>
          </cell>
        </row>
        <row r="49">
          <cell r="S49">
            <v>8.9</v>
          </cell>
        </row>
        <row r="50">
          <cell r="S50">
            <v>8.4</v>
          </cell>
        </row>
        <row r="51">
          <cell r="S51">
            <v>9.9</v>
          </cell>
        </row>
        <row r="52">
          <cell r="S52">
            <v>8.4</v>
          </cell>
        </row>
        <row r="53">
          <cell r="S53">
            <v>7.6</v>
          </cell>
        </row>
        <row r="54">
          <cell r="S54">
            <v>8.6999999999999993</v>
          </cell>
        </row>
        <row r="55">
          <cell r="S55">
            <v>7.9</v>
          </cell>
        </row>
        <row r="56">
          <cell r="S56">
            <v>8.4</v>
          </cell>
        </row>
        <row r="57">
          <cell r="S57">
            <v>7.6</v>
          </cell>
        </row>
        <row r="58">
          <cell r="S58">
            <v>8.6999999999999993</v>
          </cell>
        </row>
        <row r="59">
          <cell r="S59">
            <v>8</v>
          </cell>
        </row>
        <row r="60">
          <cell r="S60">
            <v>7.8</v>
          </cell>
        </row>
        <row r="61">
          <cell r="S61">
            <v>8</v>
          </cell>
        </row>
        <row r="62">
          <cell r="S62">
            <v>10.3</v>
          </cell>
        </row>
        <row r="63">
          <cell r="S63">
            <v>8.1</v>
          </cell>
        </row>
        <row r="64">
          <cell r="S64">
            <v>8.6</v>
          </cell>
        </row>
        <row r="65">
          <cell r="S65">
            <v>9.1</v>
          </cell>
        </row>
        <row r="66">
          <cell r="S66">
            <v>10.6</v>
          </cell>
        </row>
        <row r="67">
          <cell r="S67">
            <v>8.1999999999999993</v>
          </cell>
        </row>
        <row r="68">
          <cell r="S68">
            <v>8.1</v>
          </cell>
        </row>
        <row r="69">
          <cell r="S69">
            <v>9.4</v>
          </cell>
        </row>
        <row r="70">
          <cell r="S70">
            <v>8.3000000000000007</v>
          </cell>
        </row>
        <row r="71">
          <cell r="S71">
            <v>8.1</v>
          </cell>
        </row>
        <row r="72">
          <cell r="S72">
            <v>9</v>
          </cell>
        </row>
        <row r="73">
          <cell r="S73">
            <v>9.4</v>
          </cell>
        </row>
        <row r="74">
          <cell r="S74">
            <v>8.6</v>
          </cell>
        </row>
        <row r="75">
          <cell r="S75">
            <v>9</v>
          </cell>
        </row>
        <row r="76">
          <cell r="S76">
            <v>7.8</v>
          </cell>
        </row>
        <row r="77">
          <cell r="S77">
            <v>7.9</v>
          </cell>
        </row>
        <row r="78">
          <cell r="S78">
            <v>7.6</v>
          </cell>
        </row>
        <row r="79">
          <cell r="S79">
            <v>8.5</v>
          </cell>
        </row>
        <row r="80">
          <cell r="S80">
            <v>8.3000000000000007</v>
          </cell>
        </row>
        <row r="81">
          <cell r="S81">
            <v>9.6999999999999993</v>
          </cell>
        </row>
        <row r="82">
          <cell r="S82">
            <v>8</v>
          </cell>
        </row>
        <row r="83">
          <cell r="S83">
            <v>8.1999999999999993</v>
          </cell>
        </row>
        <row r="84">
          <cell r="S84">
            <v>8.6</v>
          </cell>
        </row>
        <row r="85">
          <cell r="S85">
            <v>8</v>
          </cell>
        </row>
        <row r="86">
          <cell r="S86">
            <v>8</v>
          </cell>
        </row>
        <row r="87">
          <cell r="S87">
            <v>8.1</v>
          </cell>
        </row>
        <row r="88">
          <cell r="S88">
            <v>7.7</v>
          </cell>
        </row>
        <row r="89">
          <cell r="S89">
            <v>8.1</v>
          </cell>
        </row>
        <row r="90">
          <cell r="S90">
            <v>7.9</v>
          </cell>
        </row>
        <row r="91">
          <cell r="S91">
            <v>8.3000000000000007</v>
          </cell>
        </row>
        <row r="92">
          <cell r="S92">
            <v>8.6</v>
          </cell>
        </row>
        <row r="93">
          <cell r="S93">
            <v>7.8</v>
          </cell>
        </row>
        <row r="94">
          <cell r="S94">
            <v>7.6</v>
          </cell>
        </row>
        <row r="95">
          <cell r="S95">
            <v>8.6999999999999993</v>
          </cell>
        </row>
        <row r="96">
          <cell r="S96">
            <v>8.1999999999999993</v>
          </cell>
        </row>
        <row r="97">
          <cell r="S97">
            <v>7.7</v>
          </cell>
        </row>
        <row r="98">
          <cell r="S98">
            <v>7.6</v>
          </cell>
        </row>
        <row r="99">
          <cell r="S99">
            <v>8.1</v>
          </cell>
        </row>
        <row r="100">
          <cell r="S100">
            <v>8.1999999999999993</v>
          </cell>
        </row>
        <row r="101">
          <cell r="S101">
            <v>9.1</v>
          </cell>
        </row>
        <row r="102">
          <cell r="S102">
            <v>12.2</v>
          </cell>
        </row>
        <row r="103">
          <cell r="S103">
            <v>8.6</v>
          </cell>
        </row>
        <row r="104">
          <cell r="S104">
            <v>7.6</v>
          </cell>
        </row>
        <row r="105">
          <cell r="S105">
            <v>8.9</v>
          </cell>
        </row>
        <row r="106">
          <cell r="S106">
            <v>9.6</v>
          </cell>
        </row>
        <row r="107">
          <cell r="S107">
            <v>8.3000000000000007</v>
          </cell>
        </row>
        <row r="108">
          <cell r="S108">
            <v>8.1999999999999993</v>
          </cell>
        </row>
        <row r="109">
          <cell r="S109">
            <v>8.4</v>
          </cell>
        </row>
        <row r="110">
          <cell r="S110">
            <v>8.8000000000000007</v>
          </cell>
        </row>
        <row r="111">
          <cell r="S111">
            <v>9.9</v>
          </cell>
        </row>
        <row r="112">
          <cell r="S112">
            <v>8.1999999999999993</v>
          </cell>
        </row>
        <row r="113">
          <cell r="S113">
            <v>7.6</v>
          </cell>
        </row>
        <row r="114">
          <cell r="S114">
            <v>7.9</v>
          </cell>
        </row>
        <row r="115">
          <cell r="S115">
            <v>7.6</v>
          </cell>
        </row>
        <row r="116">
          <cell r="S116">
            <v>9.1999999999999993</v>
          </cell>
        </row>
        <row r="117">
          <cell r="S117">
            <v>8.5</v>
          </cell>
        </row>
        <row r="118">
          <cell r="S118">
            <v>8.5</v>
          </cell>
        </row>
        <row r="119">
          <cell r="S119">
            <v>8.1</v>
          </cell>
        </row>
        <row r="120">
          <cell r="S120">
            <v>9.6999999999999993</v>
          </cell>
        </row>
        <row r="121">
          <cell r="S121">
            <v>7.9</v>
          </cell>
        </row>
        <row r="122">
          <cell r="S122">
            <v>8</v>
          </cell>
        </row>
        <row r="123">
          <cell r="S123">
            <v>7.9</v>
          </cell>
        </row>
        <row r="124">
          <cell r="S124">
            <v>8.3000000000000007</v>
          </cell>
        </row>
        <row r="125">
          <cell r="S125">
            <v>10.3</v>
          </cell>
        </row>
        <row r="126">
          <cell r="S126">
            <v>8.6</v>
          </cell>
        </row>
        <row r="127">
          <cell r="S127">
            <v>7.8</v>
          </cell>
        </row>
        <row r="128">
          <cell r="S128">
            <v>7.6</v>
          </cell>
        </row>
        <row r="129">
          <cell r="S129">
            <v>9</v>
          </cell>
        </row>
        <row r="130">
          <cell r="S130">
            <v>7.9</v>
          </cell>
        </row>
        <row r="131">
          <cell r="S131">
            <v>8.6</v>
          </cell>
        </row>
        <row r="132">
          <cell r="S132">
            <v>11</v>
          </cell>
        </row>
        <row r="133">
          <cell r="S133">
            <v>7.9</v>
          </cell>
        </row>
        <row r="134">
          <cell r="S134">
            <v>8</v>
          </cell>
        </row>
        <row r="135">
          <cell r="S135">
            <v>8.4</v>
          </cell>
        </row>
        <row r="136">
          <cell r="S136">
            <v>9</v>
          </cell>
        </row>
        <row r="137">
          <cell r="S137">
            <v>9.3000000000000007</v>
          </cell>
        </row>
        <row r="138">
          <cell r="S138">
            <v>9.1</v>
          </cell>
        </row>
        <row r="139">
          <cell r="S139">
            <v>8.5</v>
          </cell>
        </row>
        <row r="140">
          <cell r="S140">
            <v>8.1</v>
          </cell>
        </row>
        <row r="141">
          <cell r="S141">
            <v>7.8</v>
          </cell>
        </row>
        <row r="142">
          <cell r="S142">
            <v>8.4</v>
          </cell>
        </row>
        <row r="143">
          <cell r="S143">
            <v>8.8000000000000007</v>
          </cell>
        </row>
        <row r="144">
          <cell r="S144">
            <v>7.9</v>
          </cell>
        </row>
        <row r="145">
          <cell r="S145">
            <v>7.9</v>
          </cell>
        </row>
        <row r="146">
          <cell r="S146">
            <v>7.8</v>
          </cell>
        </row>
        <row r="147">
          <cell r="S147">
            <v>7.8</v>
          </cell>
        </row>
        <row r="148">
          <cell r="S148">
            <v>9.5</v>
          </cell>
        </row>
        <row r="149">
          <cell r="S149">
            <v>8.6999999999999993</v>
          </cell>
        </row>
        <row r="150">
          <cell r="S150">
            <v>10.4</v>
          </cell>
        </row>
        <row r="151">
          <cell r="S151">
            <v>9</v>
          </cell>
        </row>
        <row r="152">
          <cell r="S152">
            <v>8</v>
          </cell>
        </row>
        <row r="153">
          <cell r="S153">
            <v>8</v>
          </cell>
        </row>
        <row r="154">
          <cell r="S154">
            <v>7.8</v>
          </cell>
        </row>
        <row r="155">
          <cell r="S155">
            <v>9.3000000000000007</v>
          </cell>
        </row>
        <row r="156">
          <cell r="S156">
            <v>9.6999999999999993</v>
          </cell>
        </row>
        <row r="157">
          <cell r="S157">
            <v>7.9</v>
          </cell>
        </row>
        <row r="158">
          <cell r="S158">
            <v>7.7</v>
          </cell>
        </row>
        <row r="159">
          <cell r="S159">
            <v>9.6</v>
          </cell>
        </row>
        <row r="160">
          <cell r="S160">
            <v>8.5</v>
          </cell>
        </row>
        <row r="161">
          <cell r="S161">
            <v>7.7</v>
          </cell>
        </row>
        <row r="162">
          <cell r="S162">
            <v>8</v>
          </cell>
        </row>
        <row r="163">
          <cell r="S163">
            <v>8.9</v>
          </cell>
        </row>
        <row r="164">
          <cell r="S164">
            <v>7.6</v>
          </cell>
        </row>
        <row r="165">
          <cell r="S165">
            <v>7.6</v>
          </cell>
        </row>
        <row r="166">
          <cell r="S166">
            <v>8.1</v>
          </cell>
        </row>
        <row r="167">
          <cell r="S167">
            <v>8.6</v>
          </cell>
        </row>
        <row r="168">
          <cell r="S168">
            <v>8.9</v>
          </cell>
        </row>
        <row r="169">
          <cell r="S169">
            <v>7.7</v>
          </cell>
        </row>
        <row r="170">
          <cell r="S170">
            <v>9.8000000000000007</v>
          </cell>
        </row>
        <row r="171">
          <cell r="S171">
            <v>8.3000000000000007</v>
          </cell>
        </row>
        <row r="172">
          <cell r="S172">
            <v>7.6</v>
          </cell>
        </row>
        <row r="173">
          <cell r="S173">
            <v>7.9</v>
          </cell>
        </row>
        <row r="174">
          <cell r="S174">
            <v>8.1</v>
          </cell>
        </row>
        <row r="175">
          <cell r="S175">
            <v>7.7</v>
          </cell>
        </row>
        <row r="176">
          <cell r="S176">
            <v>8</v>
          </cell>
        </row>
        <row r="177">
          <cell r="S177">
            <v>7.6</v>
          </cell>
        </row>
        <row r="178">
          <cell r="S178">
            <v>7.6</v>
          </cell>
        </row>
        <row r="179">
          <cell r="S179">
            <v>8</v>
          </cell>
        </row>
        <row r="180">
          <cell r="S180">
            <v>8</v>
          </cell>
        </row>
        <row r="181">
          <cell r="S181">
            <v>8.5</v>
          </cell>
        </row>
        <row r="182">
          <cell r="S182">
            <v>8.4</v>
          </cell>
        </row>
        <row r="183">
          <cell r="S183">
            <v>8.4</v>
          </cell>
        </row>
        <row r="184">
          <cell r="S184">
            <v>8.4</v>
          </cell>
        </row>
        <row r="185">
          <cell r="S185">
            <v>8.8000000000000007</v>
          </cell>
        </row>
        <row r="186">
          <cell r="S186">
            <v>8.6</v>
          </cell>
        </row>
        <row r="187">
          <cell r="S187">
            <v>8.1</v>
          </cell>
        </row>
        <row r="188">
          <cell r="S188">
            <v>7.6</v>
          </cell>
        </row>
        <row r="189">
          <cell r="S189">
            <v>8.4</v>
          </cell>
        </row>
        <row r="190">
          <cell r="S190">
            <v>7.6</v>
          </cell>
        </row>
        <row r="191">
          <cell r="S191">
            <v>7.7</v>
          </cell>
        </row>
        <row r="192">
          <cell r="S192">
            <v>8.6999999999999993</v>
          </cell>
        </row>
        <row r="193">
          <cell r="S193">
            <v>8.1999999999999993</v>
          </cell>
        </row>
        <row r="194">
          <cell r="S194">
            <v>7.8</v>
          </cell>
        </row>
        <row r="195">
          <cell r="S195">
            <v>7.7</v>
          </cell>
        </row>
        <row r="196">
          <cell r="S196">
            <v>7.9</v>
          </cell>
        </row>
        <row r="197">
          <cell r="S197">
            <v>10</v>
          </cell>
        </row>
        <row r="198">
          <cell r="S198">
            <v>10.3</v>
          </cell>
        </row>
        <row r="199">
          <cell r="S199">
            <v>8.5</v>
          </cell>
        </row>
        <row r="200">
          <cell r="S200">
            <v>7.7</v>
          </cell>
        </row>
        <row r="201">
          <cell r="S201">
            <v>7.6</v>
          </cell>
        </row>
        <row r="202">
          <cell r="S202">
            <v>8.9</v>
          </cell>
        </row>
        <row r="203">
          <cell r="S203">
            <v>8.9</v>
          </cell>
        </row>
        <row r="204">
          <cell r="S204">
            <v>8.4</v>
          </cell>
        </row>
        <row r="205">
          <cell r="S205">
            <v>10.3</v>
          </cell>
        </row>
        <row r="206">
          <cell r="S206">
            <v>7.6</v>
          </cell>
        </row>
        <row r="207">
          <cell r="S207">
            <v>10.5</v>
          </cell>
        </row>
        <row r="208">
          <cell r="S208">
            <v>11.3</v>
          </cell>
        </row>
        <row r="209">
          <cell r="S209">
            <v>9.8000000000000007</v>
          </cell>
        </row>
        <row r="210">
          <cell r="S210">
            <v>9.5</v>
          </cell>
        </row>
        <row r="211">
          <cell r="S211">
            <v>8.3000000000000007</v>
          </cell>
        </row>
        <row r="212">
          <cell r="S212">
            <v>10.9</v>
          </cell>
        </row>
        <row r="213">
          <cell r="S213">
            <v>8.5</v>
          </cell>
        </row>
        <row r="214">
          <cell r="S214">
            <v>7.9</v>
          </cell>
        </row>
        <row r="215">
          <cell r="S215">
            <v>11.3</v>
          </cell>
        </row>
        <row r="216">
          <cell r="S216">
            <v>7.9</v>
          </cell>
        </row>
        <row r="217">
          <cell r="S217">
            <v>7.6</v>
          </cell>
        </row>
        <row r="218">
          <cell r="S218">
            <v>7.7</v>
          </cell>
        </row>
        <row r="219">
          <cell r="S219">
            <v>8.6</v>
          </cell>
        </row>
        <row r="220">
          <cell r="S220">
            <v>7.6</v>
          </cell>
        </row>
        <row r="221">
          <cell r="S221">
            <v>8.6</v>
          </cell>
        </row>
        <row r="222">
          <cell r="S222">
            <v>8.5</v>
          </cell>
        </row>
        <row r="223">
          <cell r="S223">
            <v>7.9</v>
          </cell>
        </row>
        <row r="224">
          <cell r="S224">
            <v>10.199999999999999</v>
          </cell>
        </row>
        <row r="225">
          <cell r="S225">
            <v>7.8</v>
          </cell>
        </row>
        <row r="226">
          <cell r="S226">
            <v>7.7</v>
          </cell>
        </row>
        <row r="227">
          <cell r="S227">
            <v>8.5</v>
          </cell>
        </row>
        <row r="228">
          <cell r="S228">
            <v>7.9</v>
          </cell>
        </row>
        <row r="229">
          <cell r="S229">
            <v>8.1999999999999993</v>
          </cell>
        </row>
        <row r="230">
          <cell r="S230">
            <v>7.7</v>
          </cell>
        </row>
        <row r="231">
          <cell r="S231">
            <v>9.5</v>
          </cell>
        </row>
        <row r="232">
          <cell r="S232">
            <v>7.6</v>
          </cell>
        </row>
        <row r="233">
          <cell r="S233">
            <v>8.1999999999999993</v>
          </cell>
        </row>
        <row r="234">
          <cell r="S234">
            <v>7.8</v>
          </cell>
        </row>
        <row r="235">
          <cell r="S235">
            <v>7.7</v>
          </cell>
        </row>
        <row r="236">
          <cell r="S236">
            <v>9.1999999999999993</v>
          </cell>
        </row>
        <row r="237">
          <cell r="S237">
            <v>8.1</v>
          </cell>
        </row>
        <row r="238">
          <cell r="S238">
            <v>9.8000000000000007</v>
          </cell>
        </row>
        <row r="239">
          <cell r="S239">
            <v>8.1999999999999993</v>
          </cell>
        </row>
        <row r="240">
          <cell r="S240">
            <v>8.1</v>
          </cell>
        </row>
        <row r="241">
          <cell r="S241">
            <v>8.5</v>
          </cell>
        </row>
        <row r="242">
          <cell r="S242">
            <v>8.6</v>
          </cell>
        </row>
        <row r="243">
          <cell r="S243">
            <v>8.9</v>
          </cell>
        </row>
        <row r="244">
          <cell r="S244">
            <v>8.3000000000000007</v>
          </cell>
        </row>
        <row r="245">
          <cell r="S245">
            <v>7.8</v>
          </cell>
        </row>
        <row r="246">
          <cell r="S246">
            <v>8.3000000000000007</v>
          </cell>
        </row>
        <row r="247">
          <cell r="S247">
            <v>7.6</v>
          </cell>
        </row>
        <row r="248">
          <cell r="S248">
            <v>7.8</v>
          </cell>
        </row>
        <row r="249">
          <cell r="S249">
            <v>7.6</v>
          </cell>
        </row>
        <row r="250">
          <cell r="S250">
            <v>7.8</v>
          </cell>
        </row>
        <row r="251">
          <cell r="S251">
            <v>7.7</v>
          </cell>
        </row>
        <row r="252">
          <cell r="S252">
            <v>7.6</v>
          </cell>
        </row>
        <row r="253">
          <cell r="S253">
            <v>7.8</v>
          </cell>
        </row>
        <row r="254">
          <cell r="S254">
            <v>10</v>
          </cell>
        </row>
        <row r="255">
          <cell r="S255">
            <v>8.6999999999999993</v>
          </cell>
        </row>
        <row r="256">
          <cell r="S256">
            <v>7.6</v>
          </cell>
        </row>
        <row r="257">
          <cell r="S257">
            <v>8.3000000000000007</v>
          </cell>
        </row>
        <row r="258">
          <cell r="S258">
            <v>7.9</v>
          </cell>
        </row>
        <row r="259">
          <cell r="S259">
            <v>9</v>
          </cell>
        </row>
        <row r="260">
          <cell r="S260">
            <v>8.1</v>
          </cell>
        </row>
        <row r="261">
          <cell r="S261">
            <v>8</v>
          </cell>
        </row>
        <row r="262">
          <cell r="S262">
            <v>7.6</v>
          </cell>
        </row>
        <row r="263">
          <cell r="S263">
            <v>11.1</v>
          </cell>
        </row>
        <row r="264">
          <cell r="S264">
            <v>9.3000000000000007</v>
          </cell>
        </row>
        <row r="265">
          <cell r="S265">
            <v>12.3</v>
          </cell>
        </row>
        <row r="266">
          <cell r="S266">
            <v>9.9</v>
          </cell>
        </row>
        <row r="267">
          <cell r="S267">
            <v>9.9</v>
          </cell>
        </row>
        <row r="268">
          <cell r="S268">
            <v>10.5</v>
          </cell>
        </row>
        <row r="269">
          <cell r="S269">
            <v>7.7</v>
          </cell>
        </row>
        <row r="270">
          <cell r="S270">
            <v>11.2</v>
          </cell>
        </row>
        <row r="271">
          <cell r="S271">
            <v>7.9</v>
          </cell>
        </row>
        <row r="272">
          <cell r="S272">
            <v>7.9</v>
          </cell>
        </row>
        <row r="273">
          <cell r="S273">
            <v>8</v>
          </cell>
        </row>
        <row r="274">
          <cell r="S274">
            <v>8.6</v>
          </cell>
        </row>
        <row r="275">
          <cell r="S275">
            <v>7.6</v>
          </cell>
        </row>
        <row r="276">
          <cell r="S276">
            <v>7.6</v>
          </cell>
        </row>
        <row r="277">
          <cell r="S277">
            <v>8.6</v>
          </cell>
        </row>
        <row r="278">
          <cell r="S278">
            <v>7.9</v>
          </cell>
        </row>
        <row r="279">
          <cell r="S279">
            <v>8.8000000000000007</v>
          </cell>
        </row>
        <row r="280">
          <cell r="S280">
            <v>9.1</v>
          </cell>
        </row>
        <row r="281">
          <cell r="S281">
            <v>8.1999999999999993</v>
          </cell>
        </row>
        <row r="282">
          <cell r="S282">
            <v>8.1</v>
          </cell>
        </row>
        <row r="283">
          <cell r="S283">
            <v>7.6</v>
          </cell>
        </row>
        <row r="284">
          <cell r="S284">
            <v>7.8</v>
          </cell>
        </row>
        <row r="285">
          <cell r="S285">
            <v>7.7</v>
          </cell>
        </row>
        <row r="286">
          <cell r="S286">
            <v>9.1999999999999993</v>
          </cell>
        </row>
        <row r="287">
          <cell r="S287">
            <v>7.7</v>
          </cell>
        </row>
        <row r="288">
          <cell r="S288">
            <v>7.8</v>
          </cell>
        </row>
        <row r="289">
          <cell r="S289">
            <v>8</v>
          </cell>
        </row>
        <row r="290">
          <cell r="S290">
            <v>7.7</v>
          </cell>
        </row>
        <row r="291">
          <cell r="S291">
            <v>8</v>
          </cell>
        </row>
        <row r="292">
          <cell r="S292">
            <v>7.7</v>
          </cell>
        </row>
        <row r="293">
          <cell r="S293">
            <v>7.6</v>
          </cell>
        </row>
        <row r="294">
          <cell r="S294">
            <v>8.1999999999999993</v>
          </cell>
        </row>
        <row r="295">
          <cell r="S295">
            <v>7.6</v>
          </cell>
        </row>
        <row r="296">
          <cell r="S296">
            <v>9.6</v>
          </cell>
        </row>
        <row r="297">
          <cell r="S297">
            <v>7.7</v>
          </cell>
        </row>
        <row r="298">
          <cell r="S298">
            <v>7.7</v>
          </cell>
        </row>
        <row r="299">
          <cell r="S299">
            <v>8.3000000000000007</v>
          </cell>
        </row>
        <row r="300">
          <cell r="S300">
            <v>9.3000000000000007</v>
          </cell>
        </row>
        <row r="301">
          <cell r="S301">
            <v>8.6999999999999993</v>
          </cell>
        </row>
        <row r="302">
          <cell r="S302">
            <v>8.1</v>
          </cell>
        </row>
        <row r="303">
          <cell r="S303">
            <v>7.9</v>
          </cell>
        </row>
        <row r="304">
          <cell r="S304">
            <v>7.9</v>
          </cell>
        </row>
        <row r="305">
          <cell r="S305">
            <v>9.1999999999999993</v>
          </cell>
        </row>
        <row r="306">
          <cell r="S306">
            <v>8</v>
          </cell>
        </row>
        <row r="307">
          <cell r="S307">
            <v>11.5</v>
          </cell>
        </row>
        <row r="308">
          <cell r="S308">
            <v>9.1</v>
          </cell>
        </row>
        <row r="309">
          <cell r="S309">
            <v>8.4</v>
          </cell>
        </row>
        <row r="310">
          <cell r="S310">
            <v>8.3000000000000007</v>
          </cell>
        </row>
        <row r="311">
          <cell r="S311">
            <v>8.1999999999999993</v>
          </cell>
        </row>
        <row r="312">
          <cell r="S312">
            <v>8.1999999999999993</v>
          </cell>
        </row>
        <row r="313">
          <cell r="S313">
            <v>7.6</v>
          </cell>
        </row>
        <row r="314">
          <cell r="S314">
            <v>8.1999999999999993</v>
          </cell>
        </row>
        <row r="315">
          <cell r="S315">
            <v>7.8</v>
          </cell>
        </row>
        <row r="316">
          <cell r="S316">
            <v>7.7</v>
          </cell>
        </row>
        <row r="317">
          <cell r="S317">
            <v>8.1999999999999993</v>
          </cell>
        </row>
        <row r="318">
          <cell r="S318">
            <v>8</v>
          </cell>
        </row>
        <row r="319">
          <cell r="S319">
            <v>7.8</v>
          </cell>
        </row>
        <row r="320">
          <cell r="S320">
            <v>8.6999999999999993</v>
          </cell>
        </row>
        <row r="321">
          <cell r="S321">
            <v>8.6</v>
          </cell>
        </row>
        <row r="322">
          <cell r="S322">
            <v>8.8000000000000007</v>
          </cell>
        </row>
        <row r="323">
          <cell r="S323">
            <v>11.3</v>
          </cell>
        </row>
        <row r="324">
          <cell r="S324">
            <v>10.3</v>
          </cell>
        </row>
        <row r="325">
          <cell r="S325">
            <v>8.1</v>
          </cell>
        </row>
        <row r="326">
          <cell r="S326">
            <v>7.8</v>
          </cell>
        </row>
        <row r="327">
          <cell r="S327">
            <v>9.6</v>
          </cell>
        </row>
        <row r="328">
          <cell r="S328">
            <v>8.9</v>
          </cell>
        </row>
        <row r="329">
          <cell r="S329">
            <v>11.5</v>
          </cell>
        </row>
        <row r="330">
          <cell r="S330">
            <v>7.6</v>
          </cell>
        </row>
        <row r="331">
          <cell r="S331">
            <v>8.3000000000000007</v>
          </cell>
        </row>
        <row r="332">
          <cell r="S332">
            <v>8.6999999999999993</v>
          </cell>
        </row>
        <row r="333">
          <cell r="S333">
            <v>8.8000000000000007</v>
          </cell>
        </row>
        <row r="334">
          <cell r="S334">
            <v>13.4</v>
          </cell>
        </row>
        <row r="335">
          <cell r="S335">
            <v>9.8000000000000007</v>
          </cell>
        </row>
        <row r="336">
          <cell r="S336">
            <v>7.7</v>
          </cell>
        </row>
        <row r="337">
          <cell r="S337">
            <v>10.5</v>
          </cell>
        </row>
        <row r="338">
          <cell r="S338">
            <v>7.6</v>
          </cell>
        </row>
        <row r="339">
          <cell r="S339">
            <v>9.3000000000000007</v>
          </cell>
        </row>
        <row r="340">
          <cell r="S340">
            <v>7.7</v>
          </cell>
        </row>
        <row r="341">
          <cell r="S341">
            <v>9.6999999999999993</v>
          </cell>
        </row>
        <row r="342">
          <cell r="S342">
            <v>7.8</v>
          </cell>
        </row>
        <row r="343">
          <cell r="S343">
            <v>9.1999999999999993</v>
          </cell>
        </row>
        <row r="344">
          <cell r="S344">
            <v>8.1999999999999993</v>
          </cell>
        </row>
        <row r="345">
          <cell r="S345">
            <v>7.8</v>
          </cell>
        </row>
        <row r="346">
          <cell r="S346">
            <v>7.6</v>
          </cell>
        </row>
        <row r="347">
          <cell r="S347">
            <v>7.9</v>
          </cell>
        </row>
        <row r="348">
          <cell r="S348">
            <v>7.7</v>
          </cell>
        </row>
        <row r="349">
          <cell r="S349">
            <v>8.8000000000000007</v>
          </cell>
        </row>
        <row r="350">
          <cell r="S350">
            <v>8.6</v>
          </cell>
        </row>
        <row r="351">
          <cell r="S351">
            <v>7.7</v>
          </cell>
        </row>
        <row r="352">
          <cell r="S352">
            <v>8.3000000000000007</v>
          </cell>
        </row>
        <row r="353">
          <cell r="S353">
            <v>8.8000000000000007</v>
          </cell>
        </row>
        <row r="354">
          <cell r="S354">
            <v>7.6</v>
          </cell>
        </row>
        <row r="355">
          <cell r="S355">
            <v>7.7</v>
          </cell>
        </row>
        <row r="356">
          <cell r="S356">
            <v>8.8000000000000007</v>
          </cell>
        </row>
        <row r="357">
          <cell r="S357">
            <v>8.6999999999999993</v>
          </cell>
        </row>
        <row r="358">
          <cell r="S358">
            <v>8.3000000000000007</v>
          </cell>
        </row>
        <row r="359">
          <cell r="S359">
            <v>8</v>
          </cell>
        </row>
        <row r="360">
          <cell r="S360">
            <v>8.1999999999999993</v>
          </cell>
        </row>
        <row r="361">
          <cell r="S361">
            <v>7.8</v>
          </cell>
        </row>
        <row r="362">
          <cell r="S362">
            <v>8.1</v>
          </cell>
        </row>
        <row r="363">
          <cell r="S363">
            <v>8.6</v>
          </cell>
        </row>
        <row r="364">
          <cell r="S364">
            <v>8.5</v>
          </cell>
        </row>
        <row r="365">
          <cell r="S365">
            <v>8</v>
          </cell>
        </row>
        <row r="366">
          <cell r="S366">
            <v>8.9</v>
          </cell>
        </row>
        <row r="367">
          <cell r="S367">
            <v>8.1</v>
          </cell>
        </row>
        <row r="368">
          <cell r="S368">
            <v>9.8000000000000007</v>
          </cell>
        </row>
        <row r="369">
          <cell r="S369">
            <v>8.6</v>
          </cell>
        </row>
        <row r="370">
          <cell r="S370">
            <v>7.8</v>
          </cell>
        </row>
        <row r="371">
          <cell r="S371">
            <v>9.3000000000000007</v>
          </cell>
        </row>
        <row r="372">
          <cell r="S372">
            <v>8.1999999999999993</v>
          </cell>
        </row>
        <row r="373">
          <cell r="S373">
            <v>7.8</v>
          </cell>
        </row>
        <row r="374">
          <cell r="S374">
            <v>7.6</v>
          </cell>
        </row>
        <row r="375">
          <cell r="S375">
            <v>9.1999999999999993</v>
          </cell>
        </row>
        <row r="376">
          <cell r="S376">
            <v>8.3000000000000007</v>
          </cell>
        </row>
        <row r="377">
          <cell r="S377">
            <v>9.1</v>
          </cell>
        </row>
        <row r="378">
          <cell r="S378">
            <v>10.199999999999999</v>
          </cell>
        </row>
        <row r="379">
          <cell r="S379">
            <v>7.7</v>
          </cell>
        </row>
        <row r="380">
          <cell r="S380">
            <v>7.8</v>
          </cell>
        </row>
        <row r="381">
          <cell r="S381">
            <v>8.6</v>
          </cell>
        </row>
        <row r="382">
          <cell r="S382">
            <v>9.8000000000000007</v>
          </cell>
        </row>
        <row r="383">
          <cell r="S383">
            <v>8</v>
          </cell>
        </row>
        <row r="384">
          <cell r="S384">
            <v>7.9</v>
          </cell>
        </row>
        <row r="385">
          <cell r="S385">
            <v>7.9</v>
          </cell>
        </row>
        <row r="386">
          <cell r="S386">
            <v>7.6</v>
          </cell>
        </row>
        <row r="387">
          <cell r="S387">
            <v>8</v>
          </cell>
        </row>
        <row r="388">
          <cell r="S388">
            <v>8.4</v>
          </cell>
        </row>
        <row r="389">
          <cell r="S389">
            <v>7.8</v>
          </cell>
        </row>
        <row r="390">
          <cell r="S390">
            <v>8.8000000000000007</v>
          </cell>
        </row>
        <row r="391">
          <cell r="S391">
            <v>7.7</v>
          </cell>
        </row>
        <row r="392">
          <cell r="S392">
            <v>9</v>
          </cell>
        </row>
        <row r="393">
          <cell r="S393">
            <v>8.4</v>
          </cell>
        </row>
        <row r="394">
          <cell r="S394">
            <v>8.6</v>
          </cell>
        </row>
        <row r="395">
          <cell r="S395">
            <v>10.5</v>
          </cell>
        </row>
        <row r="396">
          <cell r="S396">
            <v>10.199999999999999</v>
          </cell>
        </row>
        <row r="397">
          <cell r="S397">
            <v>7.7</v>
          </cell>
        </row>
        <row r="398">
          <cell r="S398">
            <v>9.4</v>
          </cell>
        </row>
        <row r="399">
          <cell r="S399">
            <v>7.6</v>
          </cell>
        </row>
        <row r="400">
          <cell r="S400">
            <v>8.3000000000000007</v>
          </cell>
        </row>
        <row r="401">
          <cell r="S401">
            <v>8.1</v>
          </cell>
        </row>
        <row r="402">
          <cell r="S402">
            <v>7.7</v>
          </cell>
        </row>
        <row r="403">
          <cell r="S403">
            <v>9.1</v>
          </cell>
        </row>
        <row r="404">
          <cell r="S404">
            <v>8.5</v>
          </cell>
        </row>
        <row r="405">
          <cell r="S405">
            <v>9.8000000000000007</v>
          </cell>
        </row>
        <row r="406">
          <cell r="S406">
            <v>8.6999999999999993</v>
          </cell>
        </row>
        <row r="407">
          <cell r="S407">
            <v>9.1</v>
          </cell>
        </row>
        <row r="408">
          <cell r="S408">
            <v>7.6</v>
          </cell>
        </row>
        <row r="409">
          <cell r="S409">
            <v>8.8000000000000007</v>
          </cell>
        </row>
        <row r="410">
          <cell r="S410">
            <v>8.1</v>
          </cell>
        </row>
        <row r="411">
          <cell r="S411">
            <v>9.3000000000000007</v>
          </cell>
        </row>
        <row r="412">
          <cell r="S412">
            <v>8.4</v>
          </cell>
        </row>
        <row r="413">
          <cell r="S413">
            <v>9.5</v>
          </cell>
        </row>
        <row r="414">
          <cell r="S414">
            <v>7.6</v>
          </cell>
        </row>
        <row r="415">
          <cell r="S415">
            <v>8.6</v>
          </cell>
        </row>
        <row r="416">
          <cell r="S416">
            <v>7.7</v>
          </cell>
        </row>
        <row r="417">
          <cell r="S417">
            <v>7.7</v>
          </cell>
        </row>
        <row r="418">
          <cell r="S418">
            <v>7.9</v>
          </cell>
        </row>
        <row r="419">
          <cell r="S419">
            <v>7.8</v>
          </cell>
        </row>
        <row r="420">
          <cell r="S420">
            <v>9.5</v>
          </cell>
        </row>
        <row r="421">
          <cell r="S421">
            <v>8.1999999999999993</v>
          </cell>
        </row>
        <row r="422">
          <cell r="S422">
            <v>8.4</v>
          </cell>
        </row>
        <row r="423">
          <cell r="S423">
            <v>7.8</v>
          </cell>
        </row>
        <row r="424">
          <cell r="S424">
            <v>8.4</v>
          </cell>
        </row>
        <row r="425">
          <cell r="S425">
            <v>7.9</v>
          </cell>
        </row>
        <row r="426">
          <cell r="S426">
            <v>7.9</v>
          </cell>
        </row>
        <row r="427">
          <cell r="S427">
            <v>7.7</v>
          </cell>
        </row>
        <row r="428">
          <cell r="S428">
            <v>8</v>
          </cell>
        </row>
        <row r="429">
          <cell r="S429">
            <v>8</v>
          </cell>
        </row>
        <row r="430">
          <cell r="S430">
            <v>8.8000000000000007</v>
          </cell>
        </row>
        <row r="431">
          <cell r="S431">
            <v>7.7</v>
          </cell>
        </row>
        <row r="432">
          <cell r="S432">
            <v>8.6</v>
          </cell>
        </row>
        <row r="433">
          <cell r="S433">
            <v>7.6</v>
          </cell>
        </row>
        <row r="434">
          <cell r="S434">
            <v>7.6</v>
          </cell>
        </row>
        <row r="435">
          <cell r="S435">
            <v>8.1</v>
          </cell>
        </row>
        <row r="436">
          <cell r="S436">
            <v>7.7</v>
          </cell>
        </row>
        <row r="437">
          <cell r="S437">
            <v>8</v>
          </cell>
        </row>
        <row r="438">
          <cell r="S438">
            <v>7.9</v>
          </cell>
        </row>
        <row r="439">
          <cell r="S439">
            <v>9.8000000000000007</v>
          </cell>
        </row>
        <row r="440">
          <cell r="S440">
            <v>9.4</v>
          </cell>
        </row>
        <row r="441">
          <cell r="S441">
            <v>7.8</v>
          </cell>
        </row>
        <row r="442">
          <cell r="S442">
            <v>7.6</v>
          </cell>
        </row>
        <row r="443">
          <cell r="S443">
            <v>8.1999999999999993</v>
          </cell>
        </row>
        <row r="444">
          <cell r="S444">
            <v>7.8</v>
          </cell>
        </row>
        <row r="445">
          <cell r="S445">
            <v>8.5</v>
          </cell>
        </row>
        <row r="446">
          <cell r="S446">
            <v>9.4</v>
          </cell>
        </row>
        <row r="447">
          <cell r="S447">
            <v>8.1999999999999993</v>
          </cell>
        </row>
        <row r="448">
          <cell r="S448">
            <v>10.6</v>
          </cell>
        </row>
        <row r="449">
          <cell r="S449">
            <v>7.9</v>
          </cell>
        </row>
        <row r="450">
          <cell r="S450">
            <v>7.7</v>
          </cell>
        </row>
        <row r="451">
          <cell r="S451">
            <v>7.9</v>
          </cell>
        </row>
        <row r="452">
          <cell r="S452">
            <v>8.4</v>
          </cell>
        </row>
        <row r="453">
          <cell r="S453">
            <v>7.9</v>
          </cell>
        </row>
        <row r="454">
          <cell r="S454">
            <v>8.6</v>
          </cell>
        </row>
        <row r="455">
          <cell r="S455">
            <v>8.9</v>
          </cell>
        </row>
        <row r="456">
          <cell r="S456">
            <v>10.1</v>
          </cell>
        </row>
        <row r="457">
          <cell r="S457">
            <v>8.5</v>
          </cell>
        </row>
        <row r="458">
          <cell r="S458">
            <v>7.6</v>
          </cell>
        </row>
        <row r="459">
          <cell r="S459">
            <v>7.6</v>
          </cell>
        </row>
        <row r="460">
          <cell r="S460">
            <v>7.6</v>
          </cell>
        </row>
        <row r="461">
          <cell r="S461">
            <v>7.8</v>
          </cell>
        </row>
        <row r="462">
          <cell r="S462">
            <v>8.6</v>
          </cell>
        </row>
        <row r="463">
          <cell r="S463">
            <v>7.6</v>
          </cell>
        </row>
        <row r="464">
          <cell r="S464">
            <v>7.7</v>
          </cell>
        </row>
        <row r="465">
          <cell r="S465">
            <v>7.7</v>
          </cell>
        </row>
        <row r="466">
          <cell r="S466">
            <v>8.1</v>
          </cell>
        </row>
        <row r="467">
          <cell r="S467">
            <v>8.6</v>
          </cell>
        </row>
        <row r="468">
          <cell r="S468">
            <v>8</v>
          </cell>
        </row>
        <row r="469">
          <cell r="S469">
            <v>9.1</v>
          </cell>
        </row>
        <row r="470">
          <cell r="S470">
            <v>8.6999999999999993</v>
          </cell>
        </row>
        <row r="471">
          <cell r="S471">
            <v>8.1</v>
          </cell>
        </row>
        <row r="472">
          <cell r="S472">
            <v>7.7</v>
          </cell>
        </row>
        <row r="473">
          <cell r="S473">
            <v>10.3</v>
          </cell>
        </row>
        <row r="474">
          <cell r="S474">
            <v>7.8</v>
          </cell>
        </row>
        <row r="475">
          <cell r="S475">
            <v>7.7</v>
          </cell>
        </row>
        <row r="476">
          <cell r="S476">
            <v>8.4</v>
          </cell>
        </row>
        <row r="477">
          <cell r="S477">
            <v>7.6</v>
          </cell>
        </row>
        <row r="478">
          <cell r="S478">
            <v>7.8</v>
          </cell>
        </row>
        <row r="479">
          <cell r="S479">
            <v>10</v>
          </cell>
        </row>
        <row r="480">
          <cell r="S480">
            <v>8.6999999999999993</v>
          </cell>
        </row>
        <row r="481">
          <cell r="S481">
            <v>8.1999999999999993</v>
          </cell>
        </row>
        <row r="482">
          <cell r="S482">
            <v>7.9</v>
          </cell>
        </row>
        <row r="483">
          <cell r="S483">
            <v>8.1999999999999993</v>
          </cell>
        </row>
        <row r="484">
          <cell r="S484">
            <v>7.9</v>
          </cell>
        </row>
        <row r="485">
          <cell r="S485">
            <v>8.8000000000000007</v>
          </cell>
        </row>
        <row r="486">
          <cell r="S486">
            <v>8.4</v>
          </cell>
        </row>
        <row r="487">
          <cell r="S487">
            <v>9.1999999999999993</v>
          </cell>
        </row>
        <row r="488">
          <cell r="S488">
            <v>9.9</v>
          </cell>
        </row>
        <row r="489">
          <cell r="S489">
            <v>9.3000000000000007</v>
          </cell>
        </row>
        <row r="490">
          <cell r="S490">
            <v>9.8000000000000007</v>
          </cell>
        </row>
        <row r="491">
          <cell r="S491">
            <v>9.8000000000000007</v>
          </cell>
        </row>
        <row r="492">
          <cell r="S492">
            <v>9</v>
          </cell>
        </row>
        <row r="493">
          <cell r="S493">
            <v>8.1</v>
          </cell>
        </row>
        <row r="494">
          <cell r="S494">
            <v>7.6</v>
          </cell>
        </row>
        <row r="495">
          <cell r="S495">
            <v>8.5</v>
          </cell>
        </row>
        <row r="496">
          <cell r="S496">
            <v>8</v>
          </cell>
        </row>
        <row r="497">
          <cell r="S497">
            <v>7.7</v>
          </cell>
        </row>
        <row r="498">
          <cell r="S498">
            <v>9</v>
          </cell>
        </row>
        <row r="499">
          <cell r="S499">
            <v>8.5</v>
          </cell>
        </row>
        <row r="500">
          <cell r="S500">
            <v>7.7</v>
          </cell>
        </row>
        <row r="501">
          <cell r="S501">
            <v>8.3000000000000007</v>
          </cell>
        </row>
        <row r="502">
          <cell r="S502">
            <v>9.1</v>
          </cell>
        </row>
        <row r="503">
          <cell r="S503">
            <v>8.3000000000000007</v>
          </cell>
        </row>
        <row r="504">
          <cell r="S504">
            <v>8.4</v>
          </cell>
        </row>
        <row r="505">
          <cell r="S505">
            <v>8.1999999999999993</v>
          </cell>
        </row>
        <row r="506">
          <cell r="S506">
            <v>9.9</v>
          </cell>
        </row>
        <row r="507">
          <cell r="S507">
            <v>8.1999999999999993</v>
          </cell>
        </row>
        <row r="508">
          <cell r="S508">
            <v>7.8</v>
          </cell>
        </row>
        <row r="509">
          <cell r="S509">
            <v>7.9</v>
          </cell>
        </row>
        <row r="510">
          <cell r="S510">
            <v>10.3</v>
          </cell>
        </row>
        <row r="511">
          <cell r="S511">
            <v>7.7</v>
          </cell>
        </row>
        <row r="512">
          <cell r="S512">
            <v>11.2</v>
          </cell>
        </row>
        <row r="513">
          <cell r="S513">
            <v>8.1999999999999993</v>
          </cell>
        </row>
        <row r="514">
          <cell r="S514">
            <v>8.1</v>
          </cell>
        </row>
        <row r="515">
          <cell r="S515">
            <v>11</v>
          </cell>
        </row>
        <row r="516">
          <cell r="S516">
            <v>8</v>
          </cell>
        </row>
        <row r="517">
          <cell r="S517">
            <v>10.6</v>
          </cell>
        </row>
        <row r="518">
          <cell r="S518">
            <v>8.1999999999999993</v>
          </cell>
        </row>
        <row r="519">
          <cell r="S519">
            <v>9.6999999999999993</v>
          </cell>
        </row>
        <row r="520">
          <cell r="S520">
            <v>7.7</v>
          </cell>
        </row>
        <row r="521">
          <cell r="S521">
            <v>8.8000000000000007</v>
          </cell>
        </row>
        <row r="522">
          <cell r="S522">
            <v>7.6</v>
          </cell>
        </row>
        <row r="523">
          <cell r="S523">
            <v>8</v>
          </cell>
        </row>
        <row r="524">
          <cell r="S524">
            <v>8.3000000000000007</v>
          </cell>
        </row>
        <row r="525">
          <cell r="S525">
            <v>8.6</v>
          </cell>
        </row>
        <row r="526">
          <cell r="S526">
            <v>7.8</v>
          </cell>
        </row>
        <row r="527">
          <cell r="S527">
            <v>9</v>
          </cell>
        </row>
        <row r="528">
          <cell r="S528">
            <v>7.6</v>
          </cell>
        </row>
        <row r="529">
          <cell r="S529">
            <v>8.4</v>
          </cell>
        </row>
        <row r="530">
          <cell r="S530">
            <v>7.7</v>
          </cell>
        </row>
        <row r="531">
          <cell r="S531">
            <v>7.8</v>
          </cell>
        </row>
        <row r="532">
          <cell r="S532">
            <v>7.8</v>
          </cell>
        </row>
        <row r="533">
          <cell r="S533">
            <v>7.7</v>
          </cell>
        </row>
        <row r="534">
          <cell r="S534">
            <v>8.6</v>
          </cell>
        </row>
        <row r="535">
          <cell r="S535">
            <v>7.6</v>
          </cell>
        </row>
        <row r="536">
          <cell r="S536">
            <v>8.9</v>
          </cell>
        </row>
        <row r="537">
          <cell r="S537">
            <v>7.7</v>
          </cell>
        </row>
        <row r="538">
          <cell r="S538">
            <v>8.3000000000000007</v>
          </cell>
        </row>
        <row r="539">
          <cell r="S539">
            <v>9.1999999999999993</v>
          </cell>
        </row>
        <row r="540">
          <cell r="S540">
            <v>8.5</v>
          </cell>
        </row>
        <row r="541">
          <cell r="S541">
            <v>8.9</v>
          </cell>
        </row>
        <row r="542">
          <cell r="S542">
            <v>7.6</v>
          </cell>
        </row>
        <row r="543">
          <cell r="S543">
            <v>8.1</v>
          </cell>
        </row>
        <row r="544">
          <cell r="S544">
            <v>8.1</v>
          </cell>
        </row>
        <row r="545">
          <cell r="S545">
            <v>7.8</v>
          </cell>
        </row>
        <row r="546">
          <cell r="S546">
            <v>7.6</v>
          </cell>
        </row>
        <row r="547">
          <cell r="S547">
            <v>8.5</v>
          </cell>
        </row>
        <row r="548">
          <cell r="S548">
            <v>8.6</v>
          </cell>
        </row>
        <row r="549">
          <cell r="S549">
            <v>8</v>
          </cell>
        </row>
        <row r="550">
          <cell r="S550">
            <v>8.6999999999999993</v>
          </cell>
        </row>
        <row r="551">
          <cell r="S551">
            <v>7.8</v>
          </cell>
        </row>
        <row r="552">
          <cell r="S552">
            <v>7.8</v>
          </cell>
        </row>
        <row r="553">
          <cell r="S553">
            <v>7.8</v>
          </cell>
        </row>
        <row r="554">
          <cell r="S554">
            <v>7.7</v>
          </cell>
        </row>
        <row r="555">
          <cell r="S555">
            <v>7.8</v>
          </cell>
        </row>
        <row r="556">
          <cell r="S556">
            <v>7.7</v>
          </cell>
        </row>
        <row r="557">
          <cell r="S557">
            <v>8.6999999999999993</v>
          </cell>
        </row>
        <row r="558">
          <cell r="S558">
            <v>8.1999999999999993</v>
          </cell>
        </row>
        <row r="559">
          <cell r="S559">
            <v>7.7</v>
          </cell>
        </row>
        <row r="560">
          <cell r="S560">
            <v>9.4</v>
          </cell>
        </row>
        <row r="561">
          <cell r="S561">
            <v>7.8</v>
          </cell>
        </row>
        <row r="562">
          <cell r="S562">
            <v>7.6</v>
          </cell>
        </row>
        <row r="563">
          <cell r="S563">
            <v>8.1999999999999993</v>
          </cell>
        </row>
        <row r="564">
          <cell r="S564">
            <v>14.2</v>
          </cell>
        </row>
        <row r="565">
          <cell r="S565">
            <v>9.3000000000000007</v>
          </cell>
        </row>
        <row r="566">
          <cell r="S566">
            <v>9.8000000000000007</v>
          </cell>
        </row>
        <row r="567">
          <cell r="S567">
            <v>7.9</v>
          </cell>
        </row>
        <row r="568">
          <cell r="S568">
            <v>9</v>
          </cell>
        </row>
        <row r="569">
          <cell r="S569">
            <v>8.3000000000000007</v>
          </cell>
        </row>
        <row r="570">
          <cell r="S570">
            <v>9.1</v>
          </cell>
        </row>
        <row r="571">
          <cell r="S571">
            <v>8.3000000000000007</v>
          </cell>
        </row>
        <row r="572">
          <cell r="S572">
            <v>8.5</v>
          </cell>
        </row>
        <row r="573">
          <cell r="S573">
            <v>8.3000000000000007</v>
          </cell>
        </row>
        <row r="574">
          <cell r="S574">
            <v>8</v>
          </cell>
        </row>
        <row r="575">
          <cell r="S575">
            <v>8.6</v>
          </cell>
        </row>
        <row r="576">
          <cell r="S576">
            <v>8.8000000000000007</v>
          </cell>
        </row>
        <row r="577">
          <cell r="S577">
            <v>7.8</v>
          </cell>
        </row>
        <row r="578">
          <cell r="S578">
            <v>9.6</v>
          </cell>
        </row>
        <row r="579">
          <cell r="S579">
            <v>10.5</v>
          </cell>
        </row>
        <row r="580">
          <cell r="S580">
            <v>12.7</v>
          </cell>
        </row>
        <row r="581">
          <cell r="S581">
            <v>8.1</v>
          </cell>
        </row>
        <row r="582">
          <cell r="S582">
            <v>7.7</v>
          </cell>
        </row>
        <row r="583">
          <cell r="S583">
            <v>8.5</v>
          </cell>
        </row>
        <row r="584">
          <cell r="S584">
            <v>8.3000000000000007</v>
          </cell>
        </row>
        <row r="585">
          <cell r="S585">
            <v>8.9</v>
          </cell>
        </row>
        <row r="586">
          <cell r="S586">
            <v>8.1999999999999993</v>
          </cell>
        </row>
        <row r="587">
          <cell r="S587">
            <v>7.8</v>
          </cell>
        </row>
        <row r="588">
          <cell r="S588">
            <v>8.6</v>
          </cell>
        </row>
        <row r="589">
          <cell r="S589">
            <v>8.1</v>
          </cell>
        </row>
        <row r="590">
          <cell r="S590">
            <v>8.5</v>
          </cell>
        </row>
        <row r="591">
          <cell r="S591">
            <v>7.9</v>
          </cell>
        </row>
        <row r="592">
          <cell r="S592">
            <v>7.8</v>
          </cell>
        </row>
        <row r="593">
          <cell r="S593">
            <v>7.9</v>
          </cell>
        </row>
        <row r="594">
          <cell r="S594">
            <v>8.1999999999999993</v>
          </cell>
        </row>
        <row r="595">
          <cell r="S595">
            <v>7.9</v>
          </cell>
        </row>
        <row r="596">
          <cell r="S596">
            <v>7.6</v>
          </cell>
        </row>
        <row r="597">
          <cell r="S597">
            <v>9.9</v>
          </cell>
        </row>
        <row r="598">
          <cell r="S598">
            <v>9.6</v>
          </cell>
        </row>
        <row r="599">
          <cell r="S599">
            <v>7.7</v>
          </cell>
        </row>
        <row r="600">
          <cell r="S600">
            <v>7.8</v>
          </cell>
        </row>
        <row r="601">
          <cell r="S601">
            <v>7.7</v>
          </cell>
        </row>
        <row r="602">
          <cell r="S602">
            <v>8.9</v>
          </cell>
        </row>
        <row r="603">
          <cell r="S603">
            <v>8.3000000000000007</v>
          </cell>
        </row>
        <row r="604">
          <cell r="S604">
            <v>8.1</v>
          </cell>
        </row>
        <row r="605">
          <cell r="S605">
            <v>7.8</v>
          </cell>
        </row>
        <row r="606">
          <cell r="S606">
            <v>8.6</v>
          </cell>
        </row>
        <row r="607">
          <cell r="S607">
            <v>8.5</v>
          </cell>
        </row>
        <row r="608">
          <cell r="S608">
            <v>8.1999999999999993</v>
          </cell>
        </row>
        <row r="609">
          <cell r="S609">
            <v>9.4</v>
          </cell>
        </row>
        <row r="610">
          <cell r="S610">
            <v>8.1999999999999993</v>
          </cell>
        </row>
        <row r="611">
          <cell r="S611">
            <v>9.3000000000000007</v>
          </cell>
        </row>
        <row r="612">
          <cell r="S612">
            <v>8.4</v>
          </cell>
        </row>
        <row r="613">
          <cell r="S613">
            <v>9.1999999999999993</v>
          </cell>
        </row>
        <row r="614">
          <cell r="S614">
            <v>7.6</v>
          </cell>
        </row>
        <row r="615">
          <cell r="S615">
            <v>9.1</v>
          </cell>
        </row>
        <row r="616">
          <cell r="S616">
            <v>7.7</v>
          </cell>
        </row>
        <row r="617">
          <cell r="S617">
            <v>7.7</v>
          </cell>
        </row>
        <row r="618">
          <cell r="S618">
            <v>9.3000000000000007</v>
          </cell>
        </row>
        <row r="619">
          <cell r="S619">
            <v>11.4</v>
          </cell>
        </row>
        <row r="620">
          <cell r="S620">
            <v>8.5</v>
          </cell>
        </row>
        <row r="621">
          <cell r="S621">
            <v>8.3000000000000007</v>
          </cell>
        </row>
        <row r="622">
          <cell r="S622">
            <v>8.1999999999999993</v>
          </cell>
        </row>
        <row r="623">
          <cell r="S623">
            <v>8</v>
          </cell>
        </row>
        <row r="624">
          <cell r="S624">
            <v>8.1</v>
          </cell>
        </row>
        <row r="625">
          <cell r="S625">
            <v>8.3000000000000007</v>
          </cell>
        </row>
        <row r="626">
          <cell r="S626">
            <v>8</v>
          </cell>
        </row>
        <row r="627">
          <cell r="S627">
            <v>10.1</v>
          </cell>
        </row>
        <row r="628">
          <cell r="S628">
            <v>7.8</v>
          </cell>
        </row>
        <row r="629">
          <cell r="S629">
            <v>9.4</v>
          </cell>
        </row>
        <row r="630">
          <cell r="S630">
            <v>8.5</v>
          </cell>
        </row>
        <row r="631">
          <cell r="S631">
            <v>9.4</v>
          </cell>
        </row>
        <row r="632">
          <cell r="S632">
            <v>10.6</v>
          </cell>
        </row>
        <row r="633">
          <cell r="S633">
            <v>9.1</v>
          </cell>
        </row>
        <row r="634">
          <cell r="S634">
            <v>7.6</v>
          </cell>
        </row>
        <row r="635">
          <cell r="S635">
            <v>9.1</v>
          </cell>
        </row>
        <row r="636">
          <cell r="S636">
            <v>9.1999999999999993</v>
          </cell>
        </row>
        <row r="637">
          <cell r="S637">
            <v>7.9</v>
          </cell>
        </row>
        <row r="638">
          <cell r="S638">
            <v>9.3000000000000007</v>
          </cell>
        </row>
        <row r="639">
          <cell r="S639">
            <v>8.9</v>
          </cell>
        </row>
        <row r="640">
          <cell r="S640">
            <v>10</v>
          </cell>
        </row>
        <row r="641">
          <cell r="S641">
            <v>11</v>
          </cell>
        </row>
        <row r="642">
          <cell r="S642">
            <v>8.9</v>
          </cell>
        </row>
        <row r="643">
          <cell r="S643">
            <v>7.6</v>
          </cell>
        </row>
        <row r="644">
          <cell r="S644">
            <v>8.4</v>
          </cell>
        </row>
        <row r="645">
          <cell r="S645">
            <v>11</v>
          </cell>
        </row>
        <row r="646">
          <cell r="S646">
            <v>7.6</v>
          </cell>
        </row>
        <row r="647">
          <cell r="S647">
            <v>9.8000000000000007</v>
          </cell>
        </row>
        <row r="648">
          <cell r="S648">
            <v>9.1999999999999993</v>
          </cell>
        </row>
        <row r="649">
          <cell r="S649">
            <v>8.9</v>
          </cell>
        </row>
        <row r="650">
          <cell r="S650">
            <v>8</v>
          </cell>
        </row>
        <row r="651">
          <cell r="S651">
            <v>11.9</v>
          </cell>
        </row>
        <row r="652">
          <cell r="S652">
            <v>9</v>
          </cell>
        </row>
        <row r="653">
          <cell r="S653">
            <v>9.3000000000000007</v>
          </cell>
        </row>
        <row r="654">
          <cell r="S654">
            <v>8.1</v>
          </cell>
        </row>
        <row r="655">
          <cell r="S655">
            <v>8.6</v>
          </cell>
        </row>
        <row r="656">
          <cell r="S656">
            <v>7.9</v>
          </cell>
        </row>
        <row r="657">
          <cell r="S657">
            <v>8.4</v>
          </cell>
        </row>
        <row r="658">
          <cell r="S658">
            <v>9.1999999999999993</v>
          </cell>
        </row>
        <row r="659">
          <cell r="S659">
            <v>8.5</v>
          </cell>
        </row>
        <row r="660">
          <cell r="S660">
            <v>9.6</v>
          </cell>
        </row>
        <row r="661">
          <cell r="S661">
            <v>8.6</v>
          </cell>
        </row>
        <row r="662">
          <cell r="S662">
            <v>7.6</v>
          </cell>
        </row>
        <row r="663">
          <cell r="S663">
            <v>7.6</v>
          </cell>
        </row>
        <row r="664">
          <cell r="S664">
            <v>7.7</v>
          </cell>
        </row>
        <row r="665">
          <cell r="S665">
            <v>10.9</v>
          </cell>
        </row>
        <row r="666">
          <cell r="S666">
            <v>7.6</v>
          </cell>
        </row>
        <row r="667">
          <cell r="S667">
            <v>7.7</v>
          </cell>
        </row>
        <row r="668">
          <cell r="S668">
            <v>7.9</v>
          </cell>
        </row>
        <row r="669">
          <cell r="S669">
            <v>7.7</v>
          </cell>
        </row>
        <row r="670">
          <cell r="S670">
            <v>7.7</v>
          </cell>
        </row>
        <row r="671">
          <cell r="S671">
            <v>7.6</v>
          </cell>
        </row>
        <row r="672">
          <cell r="S672">
            <v>8.5</v>
          </cell>
        </row>
        <row r="673">
          <cell r="S673">
            <v>9.9</v>
          </cell>
        </row>
        <row r="674">
          <cell r="S674">
            <v>8.4</v>
          </cell>
        </row>
        <row r="675">
          <cell r="S675">
            <v>7.8</v>
          </cell>
        </row>
        <row r="676">
          <cell r="S676">
            <v>9.6999999999999993</v>
          </cell>
        </row>
        <row r="677">
          <cell r="S677">
            <v>8</v>
          </cell>
        </row>
        <row r="678">
          <cell r="S678">
            <v>8.8000000000000007</v>
          </cell>
        </row>
        <row r="679">
          <cell r="S679">
            <v>9.9</v>
          </cell>
        </row>
        <row r="680">
          <cell r="S680">
            <v>10.199999999999999</v>
          </cell>
        </row>
        <row r="681">
          <cell r="S681">
            <v>8.5</v>
          </cell>
        </row>
        <row r="682">
          <cell r="S682">
            <v>8.8000000000000007</v>
          </cell>
        </row>
        <row r="683">
          <cell r="S683">
            <v>8.3000000000000007</v>
          </cell>
        </row>
        <row r="684">
          <cell r="S684">
            <v>7.9</v>
          </cell>
        </row>
        <row r="685">
          <cell r="S685">
            <v>7.7</v>
          </cell>
        </row>
        <row r="686">
          <cell r="S686">
            <v>8.1</v>
          </cell>
        </row>
        <row r="687">
          <cell r="S687">
            <v>8.3000000000000007</v>
          </cell>
        </row>
        <row r="688">
          <cell r="S688">
            <v>8.1</v>
          </cell>
        </row>
        <row r="689">
          <cell r="S689">
            <v>8.6999999999999993</v>
          </cell>
        </row>
        <row r="690">
          <cell r="S690">
            <v>9.6</v>
          </cell>
        </row>
        <row r="691">
          <cell r="S691">
            <v>9.3000000000000007</v>
          </cell>
        </row>
        <row r="692">
          <cell r="S692">
            <v>7.9</v>
          </cell>
        </row>
        <row r="693">
          <cell r="S693">
            <v>7.6</v>
          </cell>
        </row>
        <row r="694">
          <cell r="S694">
            <v>11.1</v>
          </cell>
        </row>
        <row r="695">
          <cell r="S695">
            <v>10</v>
          </cell>
        </row>
        <row r="696">
          <cell r="S696">
            <v>7.7</v>
          </cell>
        </row>
        <row r="697">
          <cell r="S697">
            <v>7.6</v>
          </cell>
        </row>
        <row r="698">
          <cell r="S698">
            <v>8.3000000000000007</v>
          </cell>
        </row>
        <row r="699">
          <cell r="S699">
            <v>7.9</v>
          </cell>
        </row>
        <row r="700">
          <cell r="S700">
            <v>8.1999999999999993</v>
          </cell>
        </row>
        <row r="701">
          <cell r="S701">
            <v>9.1999999999999993</v>
          </cell>
        </row>
        <row r="702">
          <cell r="S702">
            <v>8.1999999999999993</v>
          </cell>
        </row>
        <row r="703">
          <cell r="S703">
            <v>8</v>
          </cell>
        </row>
        <row r="704">
          <cell r="S704">
            <v>7.9</v>
          </cell>
        </row>
        <row r="705">
          <cell r="S705">
            <v>10</v>
          </cell>
        </row>
        <row r="706">
          <cell r="S706">
            <v>8.6999999999999993</v>
          </cell>
        </row>
        <row r="707">
          <cell r="S707">
            <v>10</v>
          </cell>
        </row>
        <row r="708">
          <cell r="S708">
            <v>8.1</v>
          </cell>
        </row>
        <row r="709">
          <cell r="S709">
            <v>7.7</v>
          </cell>
        </row>
        <row r="710">
          <cell r="S710">
            <v>7.9</v>
          </cell>
        </row>
        <row r="711">
          <cell r="S711">
            <v>7.6</v>
          </cell>
        </row>
        <row r="712">
          <cell r="S712">
            <v>7.6</v>
          </cell>
        </row>
        <row r="713">
          <cell r="S713">
            <v>7.9</v>
          </cell>
        </row>
        <row r="714">
          <cell r="S714">
            <v>9.1999999999999993</v>
          </cell>
        </row>
        <row r="715">
          <cell r="S715">
            <v>8.6</v>
          </cell>
        </row>
        <row r="716">
          <cell r="S716">
            <v>11.2</v>
          </cell>
        </row>
        <row r="717">
          <cell r="S717">
            <v>7.8</v>
          </cell>
        </row>
        <row r="718">
          <cell r="S718">
            <v>9.9</v>
          </cell>
        </row>
        <row r="719">
          <cell r="S719">
            <v>8</v>
          </cell>
        </row>
        <row r="720">
          <cell r="S720">
            <v>10.3</v>
          </cell>
        </row>
        <row r="721">
          <cell r="S721">
            <v>8.1</v>
          </cell>
        </row>
        <row r="722">
          <cell r="S722">
            <v>9.1</v>
          </cell>
        </row>
        <row r="723">
          <cell r="S723">
            <v>8.1999999999999993</v>
          </cell>
        </row>
        <row r="724">
          <cell r="S724">
            <v>8.5</v>
          </cell>
        </row>
        <row r="725">
          <cell r="S725">
            <v>7.8</v>
          </cell>
        </row>
        <row r="726">
          <cell r="S726">
            <v>8.8000000000000007</v>
          </cell>
        </row>
        <row r="727">
          <cell r="S727">
            <v>8.3000000000000007</v>
          </cell>
        </row>
        <row r="728">
          <cell r="S728">
            <v>8</v>
          </cell>
        </row>
        <row r="729">
          <cell r="S729">
            <v>10.1</v>
          </cell>
        </row>
        <row r="730">
          <cell r="S730">
            <v>7.6</v>
          </cell>
        </row>
        <row r="731">
          <cell r="S731">
            <v>8.1</v>
          </cell>
        </row>
        <row r="732">
          <cell r="S732">
            <v>8.6999999999999993</v>
          </cell>
        </row>
        <row r="733">
          <cell r="S733">
            <v>10.1</v>
          </cell>
        </row>
        <row r="734">
          <cell r="S734">
            <v>8.5</v>
          </cell>
        </row>
        <row r="735">
          <cell r="S735">
            <v>9.8000000000000007</v>
          </cell>
        </row>
        <row r="736">
          <cell r="S736">
            <v>8.3000000000000007</v>
          </cell>
        </row>
        <row r="737">
          <cell r="S737">
            <v>7.9</v>
          </cell>
        </row>
        <row r="738">
          <cell r="S738">
            <v>8.5</v>
          </cell>
        </row>
        <row r="739">
          <cell r="S739">
            <v>8.6999999999999993</v>
          </cell>
        </row>
        <row r="740">
          <cell r="S740">
            <v>7.9</v>
          </cell>
        </row>
        <row r="741">
          <cell r="S741">
            <v>8.1999999999999993</v>
          </cell>
        </row>
        <row r="742">
          <cell r="S742">
            <v>7.6</v>
          </cell>
        </row>
        <row r="743">
          <cell r="S743">
            <v>8</v>
          </cell>
        </row>
        <row r="744">
          <cell r="S744">
            <v>9</v>
          </cell>
        </row>
        <row r="745">
          <cell r="S745">
            <v>10.5</v>
          </cell>
        </row>
        <row r="746">
          <cell r="S746">
            <v>10</v>
          </cell>
        </row>
        <row r="747">
          <cell r="S747">
            <v>7.7</v>
          </cell>
        </row>
        <row r="748">
          <cell r="S748">
            <v>8.1999999999999993</v>
          </cell>
        </row>
        <row r="749">
          <cell r="S749">
            <v>8</v>
          </cell>
        </row>
        <row r="750">
          <cell r="S750">
            <v>7.6</v>
          </cell>
        </row>
        <row r="751">
          <cell r="S751">
            <v>7.6</v>
          </cell>
        </row>
        <row r="752">
          <cell r="S752">
            <v>7.8</v>
          </cell>
        </row>
        <row r="753">
          <cell r="S753">
            <v>8.4</v>
          </cell>
        </row>
        <row r="754">
          <cell r="S754">
            <v>9.6</v>
          </cell>
        </row>
        <row r="755">
          <cell r="S755">
            <v>8</v>
          </cell>
        </row>
        <row r="756">
          <cell r="S756">
            <v>7.7</v>
          </cell>
        </row>
        <row r="757">
          <cell r="S757">
            <v>7.9</v>
          </cell>
        </row>
        <row r="758">
          <cell r="S758">
            <v>8.3000000000000007</v>
          </cell>
        </row>
        <row r="759">
          <cell r="S759">
            <v>8.4</v>
          </cell>
        </row>
        <row r="760">
          <cell r="S760">
            <v>8.4</v>
          </cell>
        </row>
        <row r="761">
          <cell r="S761">
            <v>8.1</v>
          </cell>
        </row>
        <row r="762">
          <cell r="S762">
            <v>8.3000000000000007</v>
          </cell>
        </row>
        <row r="763">
          <cell r="S763">
            <v>7.7</v>
          </cell>
        </row>
        <row r="764">
          <cell r="S764">
            <v>8.8000000000000007</v>
          </cell>
        </row>
        <row r="765">
          <cell r="S765">
            <v>9.4</v>
          </cell>
        </row>
        <row r="766">
          <cell r="S766">
            <v>10</v>
          </cell>
        </row>
        <row r="767">
          <cell r="S767">
            <v>7.7</v>
          </cell>
        </row>
        <row r="768">
          <cell r="S768">
            <v>9.8000000000000007</v>
          </cell>
        </row>
        <row r="769">
          <cell r="S769">
            <v>8</v>
          </cell>
        </row>
        <row r="770">
          <cell r="S770">
            <v>9</v>
          </cell>
        </row>
        <row r="771">
          <cell r="S771">
            <v>7.8</v>
          </cell>
        </row>
        <row r="772">
          <cell r="S772">
            <v>8</v>
          </cell>
        </row>
        <row r="773">
          <cell r="S773">
            <v>8.6</v>
          </cell>
        </row>
        <row r="774">
          <cell r="S774">
            <v>7.6</v>
          </cell>
        </row>
        <row r="775">
          <cell r="S775">
            <v>10</v>
          </cell>
        </row>
        <row r="776">
          <cell r="S776">
            <v>7.9</v>
          </cell>
        </row>
        <row r="777">
          <cell r="S777">
            <v>8.8000000000000007</v>
          </cell>
        </row>
        <row r="778">
          <cell r="S778">
            <v>10.199999999999999</v>
          </cell>
        </row>
        <row r="779">
          <cell r="S779">
            <v>7.6</v>
          </cell>
        </row>
        <row r="780">
          <cell r="S780">
            <v>7.6</v>
          </cell>
        </row>
        <row r="781">
          <cell r="S781">
            <v>7.7</v>
          </cell>
        </row>
        <row r="782">
          <cell r="S782">
            <v>10.8</v>
          </cell>
        </row>
        <row r="783">
          <cell r="S783">
            <v>9.5</v>
          </cell>
        </row>
        <row r="784">
          <cell r="S784">
            <v>7.9</v>
          </cell>
        </row>
        <row r="785">
          <cell r="S785">
            <v>8.4</v>
          </cell>
        </row>
        <row r="786">
          <cell r="S786">
            <v>8.1999999999999993</v>
          </cell>
        </row>
        <row r="787">
          <cell r="S787">
            <v>8</v>
          </cell>
        </row>
        <row r="788">
          <cell r="S788">
            <v>7.6</v>
          </cell>
        </row>
        <row r="789">
          <cell r="S789">
            <v>7.8</v>
          </cell>
        </row>
        <row r="790">
          <cell r="S790">
            <v>7.9</v>
          </cell>
        </row>
        <row r="791">
          <cell r="S791">
            <v>7.7</v>
          </cell>
        </row>
        <row r="792">
          <cell r="S792">
            <v>7.7</v>
          </cell>
        </row>
        <row r="793">
          <cell r="S793">
            <v>8.4</v>
          </cell>
        </row>
        <row r="794">
          <cell r="S794">
            <v>7.9</v>
          </cell>
        </row>
        <row r="795">
          <cell r="S795">
            <v>8.5</v>
          </cell>
        </row>
        <row r="796">
          <cell r="S796">
            <v>7.9</v>
          </cell>
        </row>
        <row r="797">
          <cell r="S797">
            <v>8.3000000000000007</v>
          </cell>
        </row>
        <row r="798">
          <cell r="S798">
            <v>9</v>
          </cell>
        </row>
        <row r="799">
          <cell r="S799">
            <v>10.5</v>
          </cell>
        </row>
        <row r="800">
          <cell r="S800">
            <v>8.1</v>
          </cell>
        </row>
        <row r="801">
          <cell r="S801">
            <v>8.1999999999999993</v>
          </cell>
        </row>
        <row r="802">
          <cell r="S802">
            <v>7.8</v>
          </cell>
        </row>
        <row r="803">
          <cell r="S803">
            <v>7.9</v>
          </cell>
        </row>
        <row r="804">
          <cell r="S804">
            <v>10.6</v>
          </cell>
        </row>
        <row r="805">
          <cell r="S805">
            <v>7.6</v>
          </cell>
        </row>
        <row r="806">
          <cell r="S806">
            <v>8</v>
          </cell>
        </row>
        <row r="807">
          <cell r="S807">
            <v>8</v>
          </cell>
        </row>
        <row r="808">
          <cell r="S808">
            <v>7.9</v>
          </cell>
        </row>
        <row r="809">
          <cell r="S809">
            <v>8.1999999999999993</v>
          </cell>
        </row>
        <row r="810">
          <cell r="S810">
            <v>7.9</v>
          </cell>
        </row>
        <row r="811">
          <cell r="S811">
            <v>7.7</v>
          </cell>
        </row>
        <row r="812">
          <cell r="S812">
            <v>7.9</v>
          </cell>
        </row>
        <row r="813">
          <cell r="S813">
            <v>8.1999999999999993</v>
          </cell>
        </row>
        <row r="814">
          <cell r="S814">
            <v>7.9</v>
          </cell>
        </row>
        <row r="815">
          <cell r="S815">
            <v>7.6</v>
          </cell>
        </row>
        <row r="816">
          <cell r="S816">
            <v>8.5</v>
          </cell>
        </row>
        <row r="817">
          <cell r="S817">
            <v>8.1999999999999993</v>
          </cell>
        </row>
        <row r="818">
          <cell r="S818">
            <v>10.9</v>
          </cell>
        </row>
        <row r="819">
          <cell r="S819">
            <v>10.5</v>
          </cell>
        </row>
        <row r="820">
          <cell r="S820">
            <v>7.7</v>
          </cell>
        </row>
        <row r="821">
          <cell r="S821">
            <v>7.8</v>
          </cell>
        </row>
        <row r="822">
          <cell r="S822">
            <v>9.5</v>
          </cell>
        </row>
        <row r="823">
          <cell r="S823">
            <v>8.1</v>
          </cell>
        </row>
        <row r="824">
          <cell r="S824">
            <v>8.3000000000000007</v>
          </cell>
        </row>
        <row r="825">
          <cell r="S825">
            <v>8.9</v>
          </cell>
        </row>
        <row r="826">
          <cell r="S826">
            <v>8.4</v>
          </cell>
        </row>
        <row r="827">
          <cell r="S827">
            <v>7.7</v>
          </cell>
        </row>
        <row r="828">
          <cell r="S828">
            <v>9.6</v>
          </cell>
        </row>
        <row r="829">
          <cell r="S829">
            <v>8.5</v>
          </cell>
        </row>
        <row r="830">
          <cell r="S830">
            <v>7.9</v>
          </cell>
        </row>
        <row r="831">
          <cell r="S831">
            <v>7.7</v>
          </cell>
        </row>
        <row r="832">
          <cell r="S832">
            <v>7.9</v>
          </cell>
        </row>
        <row r="833">
          <cell r="S833">
            <v>9.3000000000000007</v>
          </cell>
        </row>
        <row r="834">
          <cell r="S834">
            <v>11</v>
          </cell>
        </row>
        <row r="835">
          <cell r="S835">
            <v>7.7</v>
          </cell>
        </row>
        <row r="836">
          <cell r="S836">
            <v>7.9</v>
          </cell>
        </row>
        <row r="837">
          <cell r="S837">
            <v>9.8000000000000007</v>
          </cell>
        </row>
        <row r="838">
          <cell r="S838">
            <v>8.6999999999999993</v>
          </cell>
        </row>
        <row r="839">
          <cell r="S839">
            <v>9.3000000000000007</v>
          </cell>
        </row>
        <row r="840">
          <cell r="S840">
            <v>10.199999999999999</v>
          </cell>
        </row>
        <row r="841">
          <cell r="S841">
            <v>8.1</v>
          </cell>
        </row>
        <row r="842">
          <cell r="S842">
            <v>8.5</v>
          </cell>
        </row>
        <row r="843">
          <cell r="S843">
            <v>8.3000000000000007</v>
          </cell>
        </row>
        <row r="844">
          <cell r="S844">
            <v>8.8000000000000007</v>
          </cell>
        </row>
        <row r="845">
          <cell r="S845">
            <v>7.7</v>
          </cell>
        </row>
        <row r="846">
          <cell r="S846">
            <v>8.3000000000000007</v>
          </cell>
        </row>
        <row r="847">
          <cell r="S847">
            <v>9.5</v>
          </cell>
        </row>
        <row r="848">
          <cell r="S848">
            <v>7.7</v>
          </cell>
        </row>
        <row r="849">
          <cell r="S849">
            <v>8.4</v>
          </cell>
        </row>
        <row r="850">
          <cell r="S850">
            <v>7.6</v>
          </cell>
        </row>
        <row r="851">
          <cell r="S851">
            <v>8.6</v>
          </cell>
        </row>
        <row r="852">
          <cell r="S852">
            <v>7.7</v>
          </cell>
        </row>
        <row r="853">
          <cell r="S853">
            <v>9</v>
          </cell>
        </row>
        <row r="854">
          <cell r="S854">
            <v>7.7</v>
          </cell>
        </row>
        <row r="855">
          <cell r="S855">
            <v>8.5</v>
          </cell>
        </row>
        <row r="856">
          <cell r="S856">
            <v>8.1</v>
          </cell>
        </row>
        <row r="857">
          <cell r="S857">
            <v>7.6</v>
          </cell>
        </row>
        <row r="858">
          <cell r="S858">
            <v>7.7</v>
          </cell>
        </row>
        <row r="859">
          <cell r="S859">
            <v>7.8</v>
          </cell>
        </row>
        <row r="860">
          <cell r="S860">
            <v>8.1999999999999993</v>
          </cell>
        </row>
        <row r="861">
          <cell r="S861">
            <v>7.7</v>
          </cell>
        </row>
        <row r="862">
          <cell r="S862">
            <v>8.6999999999999993</v>
          </cell>
        </row>
        <row r="863">
          <cell r="S863">
            <v>7.8</v>
          </cell>
        </row>
        <row r="864">
          <cell r="S864">
            <v>8.5</v>
          </cell>
        </row>
        <row r="865">
          <cell r="S865">
            <v>8.1999999999999993</v>
          </cell>
        </row>
        <row r="866">
          <cell r="S866">
            <v>7.8</v>
          </cell>
        </row>
        <row r="867">
          <cell r="S867">
            <v>8.1999999999999993</v>
          </cell>
        </row>
        <row r="868">
          <cell r="S868">
            <v>7.6</v>
          </cell>
        </row>
        <row r="869">
          <cell r="S869">
            <v>8.4</v>
          </cell>
        </row>
        <row r="870">
          <cell r="S870">
            <v>8.6999999999999993</v>
          </cell>
        </row>
        <row r="871">
          <cell r="S871">
            <v>9.4</v>
          </cell>
        </row>
        <row r="872">
          <cell r="S872">
            <v>8.9</v>
          </cell>
        </row>
        <row r="873">
          <cell r="S873">
            <v>7.8</v>
          </cell>
        </row>
        <row r="874">
          <cell r="S874">
            <v>9.4</v>
          </cell>
        </row>
        <row r="875">
          <cell r="S875">
            <v>7.6</v>
          </cell>
        </row>
        <row r="876">
          <cell r="S876">
            <v>7.8</v>
          </cell>
        </row>
        <row r="877">
          <cell r="S877">
            <v>8.1999999999999993</v>
          </cell>
        </row>
        <row r="878">
          <cell r="S878">
            <v>8.4</v>
          </cell>
        </row>
        <row r="879">
          <cell r="S879">
            <v>9.6999999999999993</v>
          </cell>
        </row>
        <row r="880">
          <cell r="S880">
            <v>8.3000000000000007</v>
          </cell>
        </row>
        <row r="881">
          <cell r="S881">
            <v>7.6</v>
          </cell>
        </row>
        <row r="882">
          <cell r="S882">
            <v>7.9</v>
          </cell>
        </row>
        <row r="883">
          <cell r="S883">
            <v>8.8000000000000007</v>
          </cell>
        </row>
        <row r="884">
          <cell r="S884">
            <v>9.3000000000000007</v>
          </cell>
        </row>
        <row r="885">
          <cell r="S885">
            <v>9.4</v>
          </cell>
        </row>
        <row r="886">
          <cell r="S886">
            <v>7.6</v>
          </cell>
        </row>
        <row r="887">
          <cell r="S887">
            <v>8.1</v>
          </cell>
        </row>
        <row r="888">
          <cell r="S888">
            <v>7.6</v>
          </cell>
        </row>
        <row r="889">
          <cell r="S889">
            <v>7.7</v>
          </cell>
        </row>
        <row r="890">
          <cell r="S890">
            <v>8.9</v>
          </cell>
        </row>
        <row r="891">
          <cell r="S891">
            <v>10.199999999999999</v>
          </cell>
        </row>
        <row r="892">
          <cell r="S892">
            <v>8.6</v>
          </cell>
        </row>
        <row r="893">
          <cell r="S893">
            <v>7.8</v>
          </cell>
        </row>
        <row r="894">
          <cell r="S894">
            <v>9.1999999999999993</v>
          </cell>
        </row>
        <row r="895">
          <cell r="S895">
            <v>7.8</v>
          </cell>
        </row>
        <row r="896">
          <cell r="S896">
            <v>8</v>
          </cell>
        </row>
        <row r="897">
          <cell r="S897">
            <v>8.1</v>
          </cell>
        </row>
        <row r="898">
          <cell r="S898">
            <v>7.6</v>
          </cell>
        </row>
        <row r="899">
          <cell r="S899">
            <v>7.8</v>
          </cell>
        </row>
        <row r="900">
          <cell r="S900">
            <v>8.5</v>
          </cell>
        </row>
        <row r="901">
          <cell r="S901">
            <v>7.9</v>
          </cell>
        </row>
        <row r="902">
          <cell r="S902">
            <v>7.6</v>
          </cell>
        </row>
        <row r="903">
          <cell r="S903">
            <v>8.1</v>
          </cell>
        </row>
        <row r="904">
          <cell r="S904">
            <v>8.6</v>
          </cell>
        </row>
        <row r="905">
          <cell r="S905">
            <v>7.6</v>
          </cell>
        </row>
        <row r="906">
          <cell r="S906">
            <v>7.9</v>
          </cell>
        </row>
        <row r="907">
          <cell r="S907">
            <v>7.7</v>
          </cell>
        </row>
        <row r="908">
          <cell r="S908">
            <v>9</v>
          </cell>
        </row>
        <row r="909">
          <cell r="S909">
            <v>7.6</v>
          </cell>
        </row>
        <row r="910">
          <cell r="S910">
            <v>8.5</v>
          </cell>
        </row>
        <row r="911">
          <cell r="S911">
            <v>8</v>
          </cell>
        </row>
        <row r="912">
          <cell r="S912">
            <v>8</v>
          </cell>
        </row>
        <row r="913">
          <cell r="S913">
            <v>8.1</v>
          </cell>
        </row>
        <row r="914">
          <cell r="S914">
            <v>7.6</v>
          </cell>
        </row>
        <row r="915">
          <cell r="S915">
            <v>8.1</v>
          </cell>
        </row>
        <row r="916">
          <cell r="S916">
            <v>8.3000000000000007</v>
          </cell>
        </row>
        <row r="917">
          <cell r="S917">
            <v>9.8000000000000007</v>
          </cell>
        </row>
        <row r="918">
          <cell r="S918">
            <v>9.3000000000000007</v>
          </cell>
        </row>
        <row r="919">
          <cell r="S919">
            <v>8.6999999999999993</v>
          </cell>
        </row>
        <row r="920">
          <cell r="S920">
            <v>7.6</v>
          </cell>
        </row>
        <row r="921">
          <cell r="S921">
            <v>8.5</v>
          </cell>
        </row>
        <row r="922">
          <cell r="S922">
            <v>7.6</v>
          </cell>
        </row>
        <row r="923">
          <cell r="S923">
            <v>8.1999999999999993</v>
          </cell>
        </row>
        <row r="924">
          <cell r="S924">
            <v>8.5</v>
          </cell>
        </row>
        <row r="925">
          <cell r="S925">
            <v>10.5</v>
          </cell>
        </row>
        <row r="926">
          <cell r="S926">
            <v>7.6</v>
          </cell>
        </row>
        <row r="927">
          <cell r="S927">
            <v>7.7</v>
          </cell>
        </row>
        <row r="928">
          <cell r="S928">
            <v>8.6</v>
          </cell>
        </row>
        <row r="929">
          <cell r="S929">
            <v>8.3000000000000007</v>
          </cell>
        </row>
        <row r="930">
          <cell r="S930">
            <v>7.9</v>
          </cell>
        </row>
        <row r="931">
          <cell r="S931">
            <v>7.6</v>
          </cell>
        </row>
        <row r="932">
          <cell r="S932">
            <v>8.6</v>
          </cell>
        </row>
        <row r="933">
          <cell r="S933">
            <v>8.4</v>
          </cell>
        </row>
        <row r="934">
          <cell r="S934">
            <v>8.6999999999999993</v>
          </cell>
        </row>
        <row r="935">
          <cell r="S935">
            <v>7.6</v>
          </cell>
        </row>
        <row r="936">
          <cell r="S936">
            <v>7.7</v>
          </cell>
        </row>
        <row r="937">
          <cell r="S937">
            <v>8.1</v>
          </cell>
        </row>
        <row r="938">
          <cell r="S938">
            <v>8.1</v>
          </cell>
        </row>
        <row r="939">
          <cell r="S939">
            <v>9.1999999999999993</v>
          </cell>
        </row>
        <row r="940">
          <cell r="S940">
            <v>7.6</v>
          </cell>
        </row>
        <row r="941">
          <cell r="S941">
            <v>7.6</v>
          </cell>
        </row>
        <row r="942">
          <cell r="S942">
            <v>8.1999999999999993</v>
          </cell>
        </row>
        <row r="943">
          <cell r="S943">
            <v>8.1</v>
          </cell>
        </row>
        <row r="944">
          <cell r="S944">
            <v>8.1</v>
          </cell>
        </row>
        <row r="945">
          <cell r="S945">
            <v>9.3000000000000007</v>
          </cell>
        </row>
        <row r="946">
          <cell r="S946">
            <v>7.6</v>
          </cell>
        </row>
        <row r="947">
          <cell r="S947">
            <v>7.7</v>
          </cell>
        </row>
        <row r="948">
          <cell r="S948">
            <v>7.6</v>
          </cell>
        </row>
        <row r="949">
          <cell r="S949">
            <v>7.6</v>
          </cell>
        </row>
        <row r="950">
          <cell r="S950">
            <v>7.7</v>
          </cell>
        </row>
        <row r="951">
          <cell r="S951">
            <v>8.1</v>
          </cell>
        </row>
        <row r="952">
          <cell r="S952">
            <v>9.1999999999999993</v>
          </cell>
        </row>
        <row r="953">
          <cell r="S953">
            <v>9.5</v>
          </cell>
        </row>
        <row r="954">
          <cell r="S954">
            <v>8.1</v>
          </cell>
        </row>
        <row r="955">
          <cell r="S955">
            <v>8</v>
          </cell>
        </row>
        <row r="956">
          <cell r="S956">
            <v>7.7</v>
          </cell>
        </row>
        <row r="957">
          <cell r="S957">
            <v>9.9</v>
          </cell>
        </row>
        <row r="958">
          <cell r="S958">
            <v>7.9</v>
          </cell>
        </row>
        <row r="959">
          <cell r="S959">
            <v>7.9</v>
          </cell>
        </row>
        <row r="960">
          <cell r="S960">
            <v>8.6</v>
          </cell>
        </row>
        <row r="961">
          <cell r="S961">
            <v>8.4</v>
          </cell>
        </row>
        <row r="962">
          <cell r="S962">
            <v>7.6</v>
          </cell>
        </row>
        <row r="963">
          <cell r="S963">
            <v>7.6</v>
          </cell>
        </row>
        <row r="964">
          <cell r="S964">
            <v>8.5</v>
          </cell>
        </row>
        <row r="965">
          <cell r="S965">
            <v>8.6999999999999993</v>
          </cell>
        </row>
        <row r="966">
          <cell r="S966">
            <v>7.8</v>
          </cell>
        </row>
        <row r="967">
          <cell r="S967">
            <v>7.7</v>
          </cell>
        </row>
        <row r="968">
          <cell r="S968">
            <v>7.7</v>
          </cell>
        </row>
        <row r="969">
          <cell r="S969">
            <v>7.7</v>
          </cell>
        </row>
        <row r="970">
          <cell r="S970">
            <v>7.6</v>
          </cell>
        </row>
        <row r="971">
          <cell r="S971">
            <v>8.1999999999999993</v>
          </cell>
        </row>
        <row r="972">
          <cell r="S972">
            <v>9.5</v>
          </cell>
        </row>
        <row r="973">
          <cell r="S973">
            <v>9.5</v>
          </cell>
        </row>
        <row r="974">
          <cell r="S974">
            <v>8.8000000000000007</v>
          </cell>
        </row>
        <row r="975">
          <cell r="S975">
            <v>11.7</v>
          </cell>
        </row>
        <row r="976">
          <cell r="S976">
            <v>8.6999999999999993</v>
          </cell>
        </row>
        <row r="977">
          <cell r="S977">
            <v>10.3</v>
          </cell>
        </row>
        <row r="978">
          <cell r="S978">
            <v>7.6</v>
          </cell>
        </row>
        <row r="979">
          <cell r="S979">
            <v>7.8</v>
          </cell>
        </row>
        <row r="980">
          <cell r="S980">
            <v>8.4</v>
          </cell>
        </row>
        <row r="981">
          <cell r="S981">
            <v>8.5</v>
          </cell>
        </row>
        <row r="982">
          <cell r="S982">
            <v>8.1999999999999993</v>
          </cell>
        </row>
        <row r="983">
          <cell r="S983">
            <v>8.6999999999999993</v>
          </cell>
        </row>
        <row r="984">
          <cell r="S984">
            <v>7.8</v>
          </cell>
        </row>
        <row r="985">
          <cell r="S985">
            <v>10.6</v>
          </cell>
        </row>
        <row r="986">
          <cell r="S986">
            <v>8.3000000000000007</v>
          </cell>
        </row>
        <row r="987">
          <cell r="S987">
            <v>7.7</v>
          </cell>
        </row>
        <row r="988">
          <cell r="S988">
            <v>9</v>
          </cell>
        </row>
        <row r="989">
          <cell r="S989">
            <v>8.6</v>
          </cell>
        </row>
        <row r="990">
          <cell r="S990">
            <v>9.6</v>
          </cell>
        </row>
        <row r="991">
          <cell r="S991">
            <v>7.6</v>
          </cell>
        </row>
        <row r="992">
          <cell r="S992">
            <v>8.3000000000000007</v>
          </cell>
        </row>
        <row r="993">
          <cell r="S993">
            <v>8.3000000000000007</v>
          </cell>
        </row>
        <row r="994">
          <cell r="S994">
            <v>8.3000000000000007</v>
          </cell>
        </row>
        <row r="995">
          <cell r="S995">
            <v>13.3</v>
          </cell>
        </row>
        <row r="996">
          <cell r="S996">
            <v>8.5</v>
          </cell>
        </row>
        <row r="997">
          <cell r="S997">
            <v>8</v>
          </cell>
        </row>
        <row r="998">
          <cell r="S998">
            <v>9.4</v>
          </cell>
        </row>
        <row r="999">
          <cell r="S999">
            <v>7.8</v>
          </cell>
        </row>
        <row r="1000">
          <cell r="S1000">
            <v>7.7</v>
          </cell>
        </row>
        <row r="1001">
          <cell r="S1001">
            <v>7.6</v>
          </cell>
        </row>
        <row r="1002">
          <cell r="S1002">
            <v>8.1</v>
          </cell>
        </row>
        <row r="1003">
          <cell r="S1003">
            <v>10.1</v>
          </cell>
        </row>
        <row r="1004">
          <cell r="S1004">
            <v>12.7</v>
          </cell>
        </row>
        <row r="1005">
          <cell r="S1005">
            <v>8.5</v>
          </cell>
        </row>
        <row r="1006">
          <cell r="S1006">
            <v>8.4</v>
          </cell>
        </row>
        <row r="1007">
          <cell r="S1007">
            <v>9</v>
          </cell>
        </row>
        <row r="1008">
          <cell r="S1008">
            <v>7.6</v>
          </cell>
        </row>
        <row r="1009">
          <cell r="S1009">
            <v>9.5</v>
          </cell>
        </row>
        <row r="1010">
          <cell r="S1010">
            <v>8.3000000000000007</v>
          </cell>
        </row>
        <row r="1011">
          <cell r="S1011">
            <v>8</v>
          </cell>
        </row>
        <row r="1012">
          <cell r="S1012">
            <v>8.8000000000000007</v>
          </cell>
        </row>
        <row r="1013">
          <cell r="S1013">
            <v>7.8</v>
          </cell>
        </row>
        <row r="1014">
          <cell r="S1014">
            <v>9</v>
          </cell>
        </row>
        <row r="1015">
          <cell r="S1015">
            <v>9.1999999999999993</v>
          </cell>
        </row>
        <row r="1016">
          <cell r="S1016">
            <v>7.6</v>
          </cell>
        </row>
        <row r="1017">
          <cell r="S1017">
            <v>7.7</v>
          </cell>
        </row>
        <row r="1018">
          <cell r="S1018">
            <v>7.8</v>
          </cell>
        </row>
        <row r="1019">
          <cell r="S1019">
            <v>7.7</v>
          </cell>
        </row>
        <row r="1020">
          <cell r="S1020">
            <v>8.4</v>
          </cell>
        </row>
        <row r="1021">
          <cell r="S1021">
            <v>8.1</v>
          </cell>
        </row>
        <row r="1022">
          <cell r="S1022">
            <v>8.6</v>
          </cell>
        </row>
        <row r="1023">
          <cell r="S1023">
            <v>8</v>
          </cell>
        </row>
        <row r="1024">
          <cell r="S1024">
            <v>9.1999999999999993</v>
          </cell>
        </row>
        <row r="1025">
          <cell r="S1025">
            <v>7.7</v>
          </cell>
        </row>
        <row r="1026">
          <cell r="S1026">
            <v>7.7</v>
          </cell>
        </row>
        <row r="1027">
          <cell r="S1027">
            <v>8.5</v>
          </cell>
        </row>
        <row r="1028">
          <cell r="S1028">
            <v>8.1999999999999993</v>
          </cell>
        </row>
        <row r="1029">
          <cell r="S1029">
            <v>8</v>
          </cell>
        </row>
        <row r="1030">
          <cell r="S1030">
            <v>7.7</v>
          </cell>
        </row>
        <row r="1031">
          <cell r="S1031">
            <v>8.8000000000000007</v>
          </cell>
        </row>
        <row r="1032">
          <cell r="S1032">
            <v>9.1</v>
          </cell>
        </row>
        <row r="1033">
          <cell r="S1033">
            <v>7.8</v>
          </cell>
        </row>
        <row r="1034">
          <cell r="S1034">
            <v>8.6999999999999993</v>
          </cell>
        </row>
        <row r="1035">
          <cell r="S1035">
            <v>8.1999999999999993</v>
          </cell>
        </row>
        <row r="1036">
          <cell r="S1036">
            <v>8.6999999999999993</v>
          </cell>
        </row>
        <row r="1037">
          <cell r="S1037">
            <v>11.5</v>
          </cell>
        </row>
        <row r="1038">
          <cell r="S1038">
            <v>9.5</v>
          </cell>
        </row>
        <row r="1039">
          <cell r="S1039">
            <v>9.9</v>
          </cell>
        </row>
        <row r="1040">
          <cell r="S1040">
            <v>8.1</v>
          </cell>
        </row>
        <row r="1041">
          <cell r="S1041">
            <v>10.6</v>
          </cell>
        </row>
        <row r="1042">
          <cell r="S1042">
            <v>8.5</v>
          </cell>
        </row>
        <row r="1043">
          <cell r="S1043">
            <v>8.4</v>
          </cell>
        </row>
        <row r="1044">
          <cell r="S1044">
            <v>7.6</v>
          </cell>
        </row>
        <row r="1045">
          <cell r="S1045">
            <v>8.5</v>
          </cell>
        </row>
        <row r="1046">
          <cell r="S1046">
            <v>8.1</v>
          </cell>
        </row>
        <row r="1047">
          <cell r="S1047">
            <v>7.7</v>
          </cell>
        </row>
        <row r="1048">
          <cell r="S1048">
            <v>8.6999999999999993</v>
          </cell>
        </row>
        <row r="1049">
          <cell r="S1049">
            <v>7.8</v>
          </cell>
        </row>
        <row r="1050">
          <cell r="S1050">
            <v>7.7</v>
          </cell>
        </row>
        <row r="1051">
          <cell r="S1051">
            <v>9.6</v>
          </cell>
        </row>
        <row r="1052">
          <cell r="S1052">
            <v>8</v>
          </cell>
        </row>
        <row r="1053">
          <cell r="S1053">
            <v>11</v>
          </cell>
        </row>
        <row r="1054">
          <cell r="S1054">
            <v>8.5</v>
          </cell>
        </row>
        <row r="1055">
          <cell r="S1055">
            <v>8.6999999999999993</v>
          </cell>
        </row>
        <row r="1056">
          <cell r="S1056">
            <v>11.9</v>
          </cell>
        </row>
        <row r="1057">
          <cell r="S1057">
            <v>8.8000000000000007</v>
          </cell>
        </row>
        <row r="1058">
          <cell r="S1058">
            <v>7.7</v>
          </cell>
        </row>
        <row r="1059">
          <cell r="S1059">
            <v>9.4</v>
          </cell>
        </row>
        <row r="1060">
          <cell r="S1060">
            <v>9.6999999999999993</v>
          </cell>
        </row>
        <row r="1061">
          <cell r="S1061">
            <v>8.4</v>
          </cell>
        </row>
        <row r="1062">
          <cell r="S1062">
            <v>8.5</v>
          </cell>
        </row>
        <row r="1063">
          <cell r="S1063">
            <v>7.8</v>
          </cell>
        </row>
        <row r="1064">
          <cell r="S1064">
            <v>7.8</v>
          </cell>
        </row>
        <row r="1065">
          <cell r="S1065">
            <v>8.5</v>
          </cell>
        </row>
        <row r="1066">
          <cell r="S1066">
            <v>8.5</v>
          </cell>
        </row>
        <row r="1067">
          <cell r="S1067">
            <v>9.1999999999999993</v>
          </cell>
        </row>
        <row r="1068">
          <cell r="S1068">
            <v>8.3000000000000007</v>
          </cell>
        </row>
        <row r="1069">
          <cell r="S1069">
            <v>8.9</v>
          </cell>
        </row>
        <row r="1070">
          <cell r="S1070">
            <v>7.8</v>
          </cell>
        </row>
        <row r="1071">
          <cell r="S1071">
            <v>7.6</v>
          </cell>
        </row>
        <row r="1072">
          <cell r="S1072">
            <v>7.7</v>
          </cell>
        </row>
        <row r="1073">
          <cell r="S1073">
            <v>8</v>
          </cell>
        </row>
        <row r="1074">
          <cell r="S1074">
            <v>7.6</v>
          </cell>
        </row>
        <row r="1075">
          <cell r="S1075">
            <v>7.9</v>
          </cell>
        </row>
        <row r="1076">
          <cell r="S1076">
            <v>7.8</v>
          </cell>
        </row>
        <row r="1077">
          <cell r="S1077">
            <v>7.7</v>
          </cell>
        </row>
        <row r="1078">
          <cell r="S1078">
            <v>8.9</v>
          </cell>
        </row>
        <row r="1079">
          <cell r="S1079">
            <v>8.3000000000000007</v>
          </cell>
        </row>
        <row r="1080">
          <cell r="S1080">
            <v>8.5</v>
          </cell>
        </row>
        <row r="1081">
          <cell r="S1081">
            <v>7.9</v>
          </cell>
        </row>
        <row r="1082">
          <cell r="S1082">
            <v>8</v>
          </cell>
        </row>
        <row r="1083">
          <cell r="S1083">
            <v>8.1999999999999993</v>
          </cell>
        </row>
        <row r="1084">
          <cell r="S1084">
            <v>7.6</v>
          </cell>
        </row>
        <row r="1085">
          <cell r="S1085">
            <v>8.6</v>
          </cell>
        </row>
        <row r="1086">
          <cell r="S1086">
            <v>10.3</v>
          </cell>
        </row>
        <row r="1087">
          <cell r="S1087">
            <v>10.8</v>
          </cell>
        </row>
        <row r="1088">
          <cell r="S1088">
            <v>7.8</v>
          </cell>
        </row>
        <row r="1089">
          <cell r="S1089">
            <v>7.7</v>
          </cell>
        </row>
        <row r="1090">
          <cell r="S1090">
            <v>8.5</v>
          </cell>
        </row>
        <row r="1091">
          <cell r="S1091">
            <v>7.9</v>
          </cell>
        </row>
        <row r="1092">
          <cell r="S1092">
            <v>9.4</v>
          </cell>
        </row>
        <row r="1093">
          <cell r="S1093">
            <v>7.7</v>
          </cell>
        </row>
        <row r="1094">
          <cell r="S1094">
            <v>8.6999999999999993</v>
          </cell>
        </row>
        <row r="1095">
          <cell r="S1095">
            <v>10.5</v>
          </cell>
        </row>
        <row r="1096">
          <cell r="S1096">
            <v>7.6</v>
          </cell>
        </row>
        <row r="1097">
          <cell r="S1097">
            <v>7.9</v>
          </cell>
        </row>
        <row r="1098">
          <cell r="S1098">
            <v>8.6999999999999993</v>
          </cell>
        </row>
        <row r="1099">
          <cell r="S1099">
            <v>8.1</v>
          </cell>
        </row>
        <row r="1100">
          <cell r="S1100">
            <v>7.8</v>
          </cell>
        </row>
        <row r="1101">
          <cell r="S1101">
            <v>7.6</v>
          </cell>
        </row>
        <row r="1102">
          <cell r="S1102">
            <v>10.3</v>
          </cell>
        </row>
        <row r="1103">
          <cell r="S1103">
            <v>7.6</v>
          </cell>
        </row>
        <row r="1104">
          <cell r="S1104">
            <v>9.6</v>
          </cell>
        </row>
        <row r="1105">
          <cell r="S1105">
            <v>9.9</v>
          </cell>
        </row>
        <row r="1106">
          <cell r="S1106">
            <v>9.3000000000000007</v>
          </cell>
        </row>
        <row r="1107">
          <cell r="S1107">
            <v>7.6</v>
          </cell>
        </row>
        <row r="1108">
          <cell r="S1108">
            <v>8.1999999999999993</v>
          </cell>
        </row>
        <row r="1109">
          <cell r="S1109">
            <v>10</v>
          </cell>
        </row>
        <row r="1110">
          <cell r="S1110">
            <v>9.4</v>
          </cell>
        </row>
        <row r="1111">
          <cell r="S1111">
            <v>7.6</v>
          </cell>
        </row>
        <row r="1112">
          <cell r="S1112">
            <v>8.1</v>
          </cell>
        </row>
        <row r="1113">
          <cell r="S1113">
            <v>7.8</v>
          </cell>
        </row>
        <row r="1114">
          <cell r="S1114">
            <v>7.9</v>
          </cell>
        </row>
        <row r="1115">
          <cell r="S1115">
            <v>7.6</v>
          </cell>
        </row>
        <row r="1116">
          <cell r="S1116">
            <v>7.8</v>
          </cell>
        </row>
        <row r="1117">
          <cell r="S1117">
            <v>8.3000000000000007</v>
          </cell>
        </row>
        <row r="1118">
          <cell r="S1118">
            <v>10.199999999999999</v>
          </cell>
        </row>
        <row r="1119">
          <cell r="S1119">
            <v>8</v>
          </cell>
        </row>
        <row r="1120">
          <cell r="S1120">
            <v>8.1</v>
          </cell>
        </row>
        <row r="1121">
          <cell r="S1121">
            <v>10.1</v>
          </cell>
        </row>
        <row r="1122">
          <cell r="S1122">
            <v>8.8000000000000007</v>
          </cell>
        </row>
        <row r="1123">
          <cell r="S1123">
            <v>8.6</v>
          </cell>
        </row>
        <row r="1124">
          <cell r="S1124">
            <v>7.6</v>
          </cell>
        </row>
        <row r="1125">
          <cell r="S1125">
            <v>8.5</v>
          </cell>
        </row>
        <row r="1126">
          <cell r="S1126">
            <v>8.4</v>
          </cell>
        </row>
        <row r="1127">
          <cell r="S1127">
            <v>8.6999999999999993</v>
          </cell>
        </row>
        <row r="1128">
          <cell r="S1128">
            <v>7.8</v>
          </cell>
        </row>
        <row r="1129">
          <cell r="S1129">
            <v>8.1</v>
          </cell>
        </row>
        <row r="1130">
          <cell r="S1130">
            <v>8.1</v>
          </cell>
        </row>
        <row r="1131">
          <cell r="S1131">
            <v>7.8</v>
          </cell>
        </row>
        <row r="1132">
          <cell r="S1132">
            <v>8.8000000000000007</v>
          </cell>
        </row>
        <row r="1133">
          <cell r="S1133">
            <v>8.1999999999999993</v>
          </cell>
        </row>
        <row r="1134">
          <cell r="S1134">
            <v>9.1999999999999993</v>
          </cell>
        </row>
        <row r="1135">
          <cell r="S1135">
            <v>9.9</v>
          </cell>
        </row>
        <row r="1136">
          <cell r="S1136">
            <v>7.6</v>
          </cell>
        </row>
        <row r="1137">
          <cell r="S1137">
            <v>8.6</v>
          </cell>
        </row>
        <row r="1138">
          <cell r="S1138">
            <v>7.7</v>
          </cell>
        </row>
        <row r="1139">
          <cell r="S1139">
            <v>8.4</v>
          </cell>
        </row>
        <row r="1140">
          <cell r="S1140">
            <v>7.6</v>
          </cell>
        </row>
        <row r="1141">
          <cell r="S1141">
            <v>8.1999999999999993</v>
          </cell>
        </row>
        <row r="1142">
          <cell r="S1142">
            <v>7.6</v>
          </cell>
        </row>
        <row r="1143">
          <cell r="S1143">
            <v>7.7</v>
          </cell>
        </row>
        <row r="1144">
          <cell r="S1144">
            <v>7.8</v>
          </cell>
        </row>
        <row r="1145">
          <cell r="S1145">
            <v>9.4</v>
          </cell>
        </row>
        <row r="1146">
          <cell r="S1146">
            <v>8.1</v>
          </cell>
        </row>
        <row r="1147">
          <cell r="S1147">
            <v>7.6</v>
          </cell>
        </row>
        <row r="1148">
          <cell r="S1148">
            <v>7.9</v>
          </cell>
        </row>
        <row r="1149">
          <cell r="S1149">
            <v>8.8000000000000007</v>
          </cell>
        </row>
        <row r="1150">
          <cell r="S1150">
            <v>8.8000000000000007</v>
          </cell>
        </row>
        <row r="1151">
          <cell r="S1151">
            <v>7.9</v>
          </cell>
        </row>
        <row r="1152">
          <cell r="S1152">
            <v>8.1999999999999993</v>
          </cell>
        </row>
        <row r="1153">
          <cell r="S1153">
            <v>7.9</v>
          </cell>
        </row>
        <row r="1154">
          <cell r="S1154">
            <v>9.5</v>
          </cell>
        </row>
        <row r="1155">
          <cell r="S1155">
            <v>7.6</v>
          </cell>
        </row>
        <row r="1156">
          <cell r="S1156">
            <v>9.4</v>
          </cell>
        </row>
        <row r="1157">
          <cell r="S1157">
            <v>7.6</v>
          </cell>
        </row>
        <row r="1158">
          <cell r="S1158">
            <v>8.8000000000000007</v>
          </cell>
        </row>
        <row r="1159">
          <cell r="S1159">
            <v>7.7</v>
          </cell>
        </row>
        <row r="1160">
          <cell r="S1160">
            <v>8.6</v>
          </cell>
        </row>
        <row r="1161">
          <cell r="S1161">
            <v>8.1</v>
          </cell>
        </row>
        <row r="1162">
          <cell r="S1162">
            <v>8.6999999999999993</v>
          </cell>
        </row>
        <row r="1163">
          <cell r="S1163">
            <v>11.4</v>
          </cell>
        </row>
        <row r="1164">
          <cell r="S1164">
            <v>7.8</v>
          </cell>
        </row>
        <row r="1165">
          <cell r="S1165">
            <v>7.9</v>
          </cell>
        </row>
        <row r="1166">
          <cell r="S1166">
            <v>8.6999999999999993</v>
          </cell>
        </row>
        <row r="1167">
          <cell r="S1167">
            <v>7.8</v>
          </cell>
        </row>
        <row r="1168">
          <cell r="S1168">
            <v>8</v>
          </cell>
        </row>
        <row r="1169">
          <cell r="S1169">
            <v>7.7</v>
          </cell>
        </row>
        <row r="1170">
          <cell r="S1170">
            <v>7.8</v>
          </cell>
        </row>
        <row r="1171">
          <cell r="S1171">
            <v>7.7</v>
          </cell>
        </row>
        <row r="1172">
          <cell r="S1172">
            <v>8.8000000000000007</v>
          </cell>
        </row>
        <row r="1173">
          <cell r="S1173">
            <v>9.6999999999999993</v>
          </cell>
        </row>
        <row r="1174">
          <cell r="S1174">
            <v>9.6999999999999993</v>
          </cell>
        </row>
        <row r="1175">
          <cell r="S1175">
            <v>7.8</v>
          </cell>
        </row>
        <row r="1176">
          <cell r="S1176">
            <v>7.6</v>
          </cell>
        </row>
        <row r="1177">
          <cell r="S1177">
            <v>7.6</v>
          </cell>
        </row>
        <row r="1178">
          <cell r="S1178">
            <v>8</v>
          </cell>
        </row>
        <row r="1179">
          <cell r="S1179">
            <v>9.4</v>
          </cell>
        </row>
        <row r="1180">
          <cell r="S1180">
            <v>8.5</v>
          </cell>
        </row>
        <row r="1181">
          <cell r="S1181">
            <v>9.5</v>
          </cell>
        </row>
        <row r="1182">
          <cell r="S1182">
            <v>7.7</v>
          </cell>
        </row>
        <row r="1183">
          <cell r="S1183">
            <v>8.3000000000000007</v>
          </cell>
        </row>
        <row r="1184">
          <cell r="S1184">
            <v>7.6</v>
          </cell>
        </row>
        <row r="1185">
          <cell r="S1185">
            <v>7.6</v>
          </cell>
        </row>
        <row r="1186">
          <cell r="S1186">
            <v>7.7</v>
          </cell>
        </row>
        <row r="1187">
          <cell r="S1187">
            <v>7.6</v>
          </cell>
        </row>
        <row r="1188">
          <cell r="S1188">
            <v>8.1</v>
          </cell>
        </row>
        <row r="1189">
          <cell r="S1189">
            <v>8.6</v>
          </cell>
        </row>
        <row r="1190">
          <cell r="S1190">
            <v>8.3000000000000007</v>
          </cell>
        </row>
        <row r="1191">
          <cell r="S1191">
            <v>8.5</v>
          </cell>
        </row>
        <row r="1192">
          <cell r="S1192">
            <v>8.5</v>
          </cell>
        </row>
        <row r="1193">
          <cell r="S1193">
            <v>8</v>
          </cell>
        </row>
        <row r="1194">
          <cell r="S1194">
            <v>8.1999999999999993</v>
          </cell>
        </row>
        <row r="1195">
          <cell r="S1195">
            <v>7.7</v>
          </cell>
        </row>
        <row r="1196">
          <cell r="S1196">
            <v>7.7</v>
          </cell>
        </row>
        <row r="1197">
          <cell r="S1197">
            <v>7.9</v>
          </cell>
        </row>
        <row r="1198">
          <cell r="S1198">
            <v>8</v>
          </cell>
        </row>
        <row r="1199">
          <cell r="S1199">
            <v>8.5</v>
          </cell>
        </row>
        <row r="1200">
          <cell r="S1200">
            <v>8.6999999999999993</v>
          </cell>
        </row>
        <row r="1201">
          <cell r="S1201">
            <v>9.1999999999999993</v>
          </cell>
        </row>
        <row r="1202">
          <cell r="S1202">
            <v>8.6</v>
          </cell>
        </row>
        <row r="1203">
          <cell r="S1203">
            <v>7.6</v>
          </cell>
        </row>
        <row r="1204">
          <cell r="S1204">
            <v>7.6</v>
          </cell>
        </row>
        <row r="1205">
          <cell r="S1205">
            <v>9.3000000000000007</v>
          </cell>
        </row>
        <row r="1206">
          <cell r="S1206">
            <v>9.5</v>
          </cell>
        </row>
        <row r="1207">
          <cell r="S1207">
            <v>8.4</v>
          </cell>
        </row>
        <row r="1208">
          <cell r="S1208">
            <v>8.1</v>
          </cell>
        </row>
        <row r="1209">
          <cell r="S1209">
            <v>8.4</v>
          </cell>
        </row>
        <row r="1210">
          <cell r="S1210">
            <v>9.4</v>
          </cell>
        </row>
        <row r="1211">
          <cell r="S1211">
            <v>8</v>
          </cell>
        </row>
        <row r="1212">
          <cell r="S1212">
            <v>7.9</v>
          </cell>
        </row>
        <row r="1213">
          <cell r="S1213">
            <v>7.6</v>
          </cell>
        </row>
        <row r="1214">
          <cell r="S1214">
            <v>8.9</v>
          </cell>
        </row>
        <row r="1215">
          <cell r="S1215">
            <v>8.8000000000000007</v>
          </cell>
        </row>
        <row r="1216">
          <cell r="S1216">
            <v>9.1</v>
          </cell>
        </row>
        <row r="1217">
          <cell r="S1217">
            <v>7.8</v>
          </cell>
        </row>
        <row r="1218">
          <cell r="S1218">
            <v>8.1</v>
          </cell>
        </row>
        <row r="1219">
          <cell r="S1219">
            <v>8</v>
          </cell>
        </row>
        <row r="1220">
          <cell r="S1220">
            <v>11.6</v>
          </cell>
        </row>
        <row r="1221">
          <cell r="S1221">
            <v>9.8000000000000007</v>
          </cell>
        </row>
        <row r="1222">
          <cell r="S1222">
            <v>9.4</v>
          </cell>
        </row>
        <row r="1223">
          <cell r="S1223">
            <v>7.6</v>
          </cell>
        </row>
        <row r="1224">
          <cell r="S1224">
            <v>7.8</v>
          </cell>
        </row>
        <row r="1225">
          <cell r="S1225">
            <v>9.9</v>
          </cell>
        </row>
        <row r="1226">
          <cell r="S1226">
            <v>7.9</v>
          </cell>
        </row>
        <row r="1227">
          <cell r="S1227">
            <v>7.9</v>
          </cell>
        </row>
        <row r="1228">
          <cell r="S1228">
            <v>8.4</v>
          </cell>
        </row>
        <row r="1229">
          <cell r="S1229">
            <v>7.7</v>
          </cell>
        </row>
        <row r="1230">
          <cell r="S1230">
            <v>7.8</v>
          </cell>
        </row>
        <row r="1231">
          <cell r="S1231">
            <v>9.9</v>
          </cell>
        </row>
        <row r="1232">
          <cell r="S1232">
            <v>8</v>
          </cell>
        </row>
        <row r="1233">
          <cell r="S1233">
            <v>7.6</v>
          </cell>
        </row>
        <row r="1234">
          <cell r="S1234">
            <v>7.7</v>
          </cell>
        </row>
        <row r="1235">
          <cell r="S1235">
            <v>8.6</v>
          </cell>
        </row>
        <row r="1236">
          <cell r="S1236">
            <v>7.6</v>
          </cell>
        </row>
        <row r="1237">
          <cell r="S1237">
            <v>9.3000000000000007</v>
          </cell>
        </row>
        <row r="1238">
          <cell r="S1238">
            <v>7.6</v>
          </cell>
        </row>
        <row r="1239">
          <cell r="S1239">
            <v>7.9</v>
          </cell>
        </row>
        <row r="1240">
          <cell r="S1240">
            <v>7.9</v>
          </cell>
        </row>
        <row r="1241">
          <cell r="S1241">
            <v>10.3</v>
          </cell>
        </row>
        <row r="1242">
          <cell r="S1242">
            <v>9.1999999999999993</v>
          </cell>
        </row>
        <row r="1243">
          <cell r="S1243">
            <v>9.3000000000000007</v>
          </cell>
        </row>
        <row r="1244">
          <cell r="S1244">
            <v>8.1</v>
          </cell>
        </row>
        <row r="1245">
          <cell r="S1245">
            <v>7.6</v>
          </cell>
        </row>
        <row r="1246">
          <cell r="S1246">
            <v>7.6</v>
          </cell>
        </row>
        <row r="1247">
          <cell r="S1247">
            <v>7.7</v>
          </cell>
        </row>
        <row r="1248">
          <cell r="S1248">
            <v>8.4</v>
          </cell>
        </row>
        <row r="1249">
          <cell r="S1249">
            <v>7.9</v>
          </cell>
        </row>
        <row r="1250">
          <cell r="S1250">
            <v>7.6</v>
          </cell>
        </row>
        <row r="1251">
          <cell r="S1251">
            <v>9.9</v>
          </cell>
        </row>
        <row r="1252">
          <cell r="S1252">
            <v>8.8000000000000007</v>
          </cell>
        </row>
        <row r="1253">
          <cell r="S1253">
            <v>8.3000000000000007</v>
          </cell>
        </row>
        <row r="1254">
          <cell r="S1254">
            <v>7.9</v>
          </cell>
        </row>
        <row r="1255">
          <cell r="S1255">
            <v>8.9</v>
          </cell>
        </row>
        <row r="1256">
          <cell r="S1256">
            <v>7.8</v>
          </cell>
        </row>
        <row r="1257">
          <cell r="S1257">
            <v>7.9</v>
          </cell>
        </row>
        <row r="1258">
          <cell r="S1258">
            <v>8.9</v>
          </cell>
        </row>
        <row r="1259">
          <cell r="S1259">
            <v>8.4</v>
          </cell>
        </row>
        <row r="1260">
          <cell r="S1260">
            <v>7.8</v>
          </cell>
        </row>
        <row r="1261">
          <cell r="S1261">
            <v>8</v>
          </cell>
        </row>
        <row r="1262">
          <cell r="S1262">
            <v>8</v>
          </cell>
        </row>
        <row r="1263">
          <cell r="S1263">
            <v>8.4</v>
          </cell>
        </row>
        <row r="1264">
          <cell r="S1264">
            <v>8.6999999999999993</v>
          </cell>
        </row>
        <row r="1265">
          <cell r="S1265">
            <v>7.8</v>
          </cell>
        </row>
        <row r="1266">
          <cell r="S1266">
            <v>7.8</v>
          </cell>
        </row>
        <row r="1267">
          <cell r="S1267">
            <v>7.6</v>
          </cell>
        </row>
        <row r="1268">
          <cell r="S1268">
            <v>7.9</v>
          </cell>
        </row>
        <row r="1269">
          <cell r="S1269">
            <v>7.7</v>
          </cell>
        </row>
        <row r="1270">
          <cell r="S1270">
            <v>7.7</v>
          </cell>
        </row>
        <row r="1271">
          <cell r="S1271">
            <v>7.9</v>
          </cell>
        </row>
        <row r="1272">
          <cell r="S1272">
            <v>9.5</v>
          </cell>
        </row>
        <row r="1273">
          <cell r="S1273">
            <v>7.9</v>
          </cell>
        </row>
        <row r="1274">
          <cell r="S1274">
            <v>9.1999999999999993</v>
          </cell>
        </row>
        <row r="1275">
          <cell r="S1275">
            <v>8.1999999999999993</v>
          </cell>
        </row>
        <row r="1276">
          <cell r="S1276">
            <v>7.7</v>
          </cell>
        </row>
        <row r="1277">
          <cell r="S1277">
            <v>9.1</v>
          </cell>
        </row>
        <row r="1278">
          <cell r="S1278">
            <v>9.3000000000000007</v>
          </cell>
        </row>
        <row r="1279">
          <cell r="S1279">
            <v>8.8000000000000007</v>
          </cell>
        </row>
        <row r="1280">
          <cell r="S1280">
            <v>8.5</v>
          </cell>
        </row>
        <row r="1281">
          <cell r="S1281">
            <v>8.3000000000000007</v>
          </cell>
        </row>
        <row r="1282">
          <cell r="S1282">
            <v>8.9</v>
          </cell>
        </row>
        <row r="1283">
          <cell r="S1283">
            <v>7.6</v>
          </cell>
        </row>
        <row r="1284">
          <cell r="S1284">
            <v>8.8000000000000007</v>
          </cell>
        </row>
        <row r="1285">
          <cell r="S1285">
            <v>7.9</v>
          </cell>
        </row>
        <row r="1286">
          <cell r="S1286">
            <v>7.7</v>
          </cell>
        </row>
        <row r="1287">
          <cell r="S1287">
            <v>7.9</v>
          </cell>
        </row>
        <row r="1288">
          <cell r="S1288">
            <v>7.9</v>
          </cell>
        </row>
        <row r="1289">
          <cell r="S1289">
            <v>8</v>
          </cell>
        </row>
        <row r="1290">
          <cell r="S1290">
            <v>7.6</v>
          </cell>
        </row>
        <row r="1291">
          <cell r="S1291">
            <v>7.9</v>
          </cell>
        </row>
        <row r="1292">
          <cell r="S1292">
            <v>8.1999999999999993</v>
          </cell>
        </row>
        <row r="1293">
          <cell r="S1293">
            <v>7.7</v>
          </cell>
        </row>
        <row r="1294">
          <cell r="S1294">
            <v>7.9</v>
          </cell>
        </row>
        <row r="1295">
          <cell r="S1295">
            <v>8.6</v>
          </cell>
        </row>
        <row r="1296">
          <cell r="S1296">
            <v>7.6</v>
          </cell>
        </row>
        <row r="1297">
          <cell r="S1297">
            <v>7.6</v>
          </cell>
        </row>
        <row r="1298">
          <cell r="S1298">
            <v>8.4</v>
          </cell>
        </row>
        <row r="1299">
          <cell r="S1299">
            <v>7.7</v>
          </cell>
        </row>
        <row r="1300">
          <cell r="S1300">
            <v>7.6</v>
          </cell>
        </row>
        <row r="1301">
          <cell r="S1301">
            <v>8.6</v>
          </cell>
        </row>
        <row r="1302">
          <cell r="S1302">
            <v>7.8</v>
          </cell>
        </row>
        <row r="1303">
          <cell r="S1303">
            <v>8</v>
          </cell>
        </row>
        <row r="1304">
          <cell r="S1304">
            <v>9.1</v>
          </cell>
        </row>
        <row r="1305">
          <cell r="S1305">
            <v>7.7</v>
          </cell>
        </row>
        <row r="1306">
          <cell r="S1306">
            <v>8.1</v>
          </cell>
        </row>
        <row r="1307">
          <cell r="S1307">
            <v>7.6</v>
          </cell>
        </row>
        <row r="1308">
          <cell r="S1308">
            <v>8.4</v>
          </cell>
        </row>
        <row r="1309">
          <cell r="S1309">
            <v>8</v>
          </cell>
        </row>
        <row r="1310">
          <cell r="S1310">
            <v>8.6999999999999993</v>
          </cell>
        </row>
        <row r="1311">
          <cell r="S1311">
            <v>9.4</v>
          </cell>
        </row>
        <row r="1312">
          <cell r="S1312">
            <v>9.8000000000000007</v>
          </cell>
        </row>
        <row r="1313">
          <cell r="S1313">
            <v>8.5</v>
          </cell>
        </row>
        <row r="1314">
          <cell r="S1314">
            <v>10.1</v>
          </cell>
        </row>
        <row r="1315">
          <cell r="S1315">
            <v>7.6</v>
          </cell>
        </row>
        <row r="1316">
          <cell r="S1316">
            <v>9.4</v>
          </cell>
        </row>
        <row r="1317">
          <cell r="S1317">
            <v>7.9</v>
          </cell>
        </row>
        <row r="1318">
          <cell r="S1318">
            <v>9</v>
          </cell>
        </row>
        <row r="1319">
          <cell r="S1319">
            <v>7.6</v>
          </cell>
        </row>
        <row r="1320">
          <cell r="S1320">
            <v>7.6</v>
          </cell>
        </row>
        <row r="1321">
          <cell r="S1321">
            <v>7.6</v>
          </cell>
        </row>
        <row r="1322">
          <cell r="S1322">
            <v>8.5</v>
          </cell>
        </row>
        <row r="1323">
          <cell r="S1323">
            <v>7.6</v>
          </cell>
        </row>
        <row r="1324">
          <cell r="S1324">
            <v>8.3000000000000007</v>
          </cell>
        </row>
        <row r="1325">
          <cell r="S1325">
            <v>8</v>
          </cell>
        </row>
        <row r="1326">
          <cell r="S1326">
            <v>7.8</v>
          </cell>
        </row>
        <row r="1327">
          <cell r="S1327">
            <v>7.6</v>
          </cell>
        </row>
        <row r="1328">
          <cell r="S1328">
            <v>8.1999999999999993</v>
          </cell>
        </row>
        <row r="1329">
          <cell r="S1329">
            <v>8.3000000000000007</v>
          </cell>
        </row>
        <row r="1330">
          <cell r="S1330">
            <v>8.3000000000000007</v>
          </cell>
        </row>
        <row r="1331">
          <cell r="S1331">
            <v>9.1</v>
          </cell>
        </row>
        <row r="1332">
          <cell r="S1332">
            <v>8.3000000000000007</v>
          </cell>
        </row>
        <row r="1333">
          <cell r="S1333">
            <v>9.6999999999999993</v>
          </cell>
        </row>
      </sheetData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инфо"/>
      <sheetName val="каталог"/>
      <sheetName val="заметки"/>
      <sheetName val="карта"/>
      <sheetName val="из СБ"/>
    </sheetNames>
    <sheetDataSet>
      <sheetData sheetId="0">
        <row r="10">
          <cell r="F10">
            <v>8.5</v>
          </cell>
        </row>
        <row r="11">
          <cell r="F11">
            <v>9.5</v>
          </cell>
        </row>
        <row r="12">
          <cell r="F12">
            <v>10.5</v>
          </cell>
        </row>
        <row r="13">
          <cell r="F13">
            <v>11.5</v>
          </cell>
        </row>
        <row r="14">
          <cell r="F14">
            <v>12.5</v>
          </cell>
        </row>
        <row r="15">
          <cell r="F15">
            <v>13.5</v>
          </cell>
        </row>
        <row r="16">
          <cell r="F16">
            <v>14.5</v>
          </cell>
        </row>
      </sheetData>
      <sheetData sheetId="1">
        <row r="3">
          <cell r="S3">
            <v>9.9</v>
          </cell>
        </row>
        <row r="4">
          <cell r="S4">
            <v>8.4</v>
          </cell>
        </row>
        <row r="5">
          <cell r="S5">
            <v>7.9</v>
          </cell>
        </row>
        <row r="6">
          <cell r="S6">
            <v>8.1</v>
          </cell>
        </row>
        <row r="7">
          <cell r="S7">
            <v>8.6</v>
          </cell>
        </row>
        <row r="8">
          <cell r="S8">
            <v>7.7</v>
          </cell>
        </row>
        <row r="9">
          <cell r="S9">
            <v>9.8000000000000007</v>
          </cell>
        </row>
        <row r="10">
          <cell r="S10">
            <v>8.3000000000000007</v>
          </cell>
        </row>
        <row r="11">
          <cell r="S11">
            <v>8.6</v>
          </cell>
        </row>
        <row r="12">
          <cell r="S12">
            <v>8.5</v>
          </cell>
        </row>
        <row r="13">
          <cell r="S13">
            <v>8.8000000000000007</v>
          </cell>
        </row>
        <row r="14">
          <cell r="S14">
            <v>8.1</v>
          </cell>
        </row>
        <row r="15">
          <cell r="S15">
            <v>9.9</v>
          </cell>
        </row>
        <row r="16">
          <cell r="S16">
            <v>9.1</v>
          </cell>
        </row>
        <row r="17">
          <cell r="S17">
            <v>8.8000000000000007</v>
          </cell>
        </row>
        <row r="18">
          <cell r="S18">
            <v>9.4</v>
          </cell>
        </row>
        <row r="19">
          <cell r="S19">
            <v>8.4</v>
          </cell>
        </row>
        <row r="20">
          <cell r="S20">
            <v>7.6</v>
          </cell>
        </row>
        <row r="21">
          <cell r="S21">
            <v>8.1</v>
          </cell>
        </row>
        <row r="22">
          <cell r="S22">
            <v>7.6</v>
          </cell>
        </row>
        <row r="23">
          <cell r="S23">
            <v>7.6</v>
          </cell>
        </row>
        <row r="24">
          <cell r="S24">
            <v>8.4</v>
          </cell>
        </row>
        <row r="25">
          <cell r="S25">
            <v>7.6</v>
          </cell>
        </row>
        <row r="26">
          <cell r="S26">
            <v>8.3000000000000007</v>
          </cell>
        </row>
        <row r="27">
          <cell r="S27">
            <v>7.8</v>
          </cell>
        </row>
        <row r="28">
          <cell r="S28">
            <v>8.3000000000000007</v>
          </cell>
        </row>
        <row r="29">
          <cell r="S29">
            <v>8</v>
          </cell>
        </row>
        <row r="30">
          <cell r="S30">
            <v>8.9</v>
          </cell>
        </row>
        <row r="31">
          <cell r="S31">
            <v>8.6999999999999993</v>
          </cell>
        </row>
        <row r="32">
          <cell r="S32">
            <v>7.8</v>
          </cell>
        </row>
        <row r="33">
          <cell r="S33">
            <v>8.9</v>
          </cell>
        </row>
        <row r="34">
          <cell r="S34">
            <v>9.5</v>
          </cell>
        </row>
        <row r="35">
          <cell r="S35">
            <v>8.1999999999999993</v>
          </cell>
        </row>
        <row r="36">
          <cell r="S36">
            <v>8.1</v>
          </cell>
        </row>
        <row r="37">
          <cell r="S37">
            <v>8.5</v>
          </cell>
        </row>
        <row r="38">
          <cell r="S38">
            <v>9.8000000000000007</v>
          </cell>
        </row>
        <row r="39">
          <cell r="S39">
            <v>7.7</v>
          </cell>
        </row>
        <row r="40">
          <cell r="S40">
            <v>8.5</v>
          </cell>
        </row>
        <row r="41">
          <cell r="S41">
            <v>8.6</v>
          </cell>
        </row>
        <row r="42">
          <cell r="S42">
            <v>7.7</v>
          </cell>
        </row>
        <row r="43">
          <cell r="S43">
            <v>9.6999999999999993</v>
          </cell>
        </row>
        <row r="44">
          <cell r="S44">
            <v>7.6</v>
          </cell>
        </row>
        <row r="45">
          <cell r="S45">
            <v>10.9</v>
          </cell>
        </row>
        <row r="46">
          <cell r="S46">
            <v>8.4</v>
          </cell>
        </row>
        <row r="47">
          <cell r="S47">
            <v>7.7</v>
          </cell>
        </row>
        <row r="48">
          <cell r="S48">
            <v>8.6999999999999993</v>
          </cell>
        </row>
        <row r="49">
          <cell r="S49">
            <v>8.9</v>
          </cell>
        </row>
        <row r="50">
          <cell r="S50">
            <v>8.4</v>
          </cell>
        </row>
        <row r="51">
          <cell r="S51">
            <v>9.9</v>
          </cell>
        </row>
        <row r="52">
          <cell r="S52">
            <v>8.4</v>
          </cell>
        </row>
        <row r="53">
          <cell r="S53">
            <v>7.6</v>
          </cell>
        </row>
        <row r="54">
          <cell r="S54">
            <v>8.6999999999999993</v>
          </cell>
        </row>
        <row r="55">
          <cell r="S55">
            <v>7.9</v>
          </cell>
        </row>
        <row r="56">
          <cell r="S56">
            <v>8.4</v>
          </cell>
        </row>
        <row r="57">
          <cell r="S57">
            <v>7.6</v>
          </cell>
        </row>
        <row r="58">
          <cell r="S58">
            <v>8.6999999999999993</v>
          </cell>
        </row>
        <row r="59">
          <cell r="S59">
            <v>8</v>
          </cell>
        </row>
        <row r="60">
          <cell r="S60">
            <v>7.8</v>
          </cell>
        </row>
        <row r="61">
          <cell r="S61">
            <v>8</v>
          </cell>
        </row>
        <row r="62">
          <cell r="S62">
            <v>10.3</v>
          </cell>
        </row>
        <row r="63">
          <cell r="S63">
            <v>8.1</v>
          </cell>
        </row>
        <row r="64">
          <cell r="S64">
            <v>8.6</v>
          </cell>
        </row>
        <row r="65">
          <cell r="S65">
            <v>9.1</v>
          </cell>
        </row>
        <row r="66">
          <cell r="S66">
            <v>10.6</v>
          </cell>
        </row>
        <row r="67">
          <cell r="S67">
            <v>8.1999999999999993</v>
          </cell>
        </row>
        <row r="68">
          <cell r="S68">
            <v>8.1</v>
          </cell>
        </row>
        <row r="69">
          <cell r="S69">
            <v>9.4</v>
          </cell>
        </row>
        <row r="70">
          <cell r="S70">
            <v>8.3000000000000007</v>
          </cell>
        </row>
        <row r="71">
          <cell r="S71">
            <v>8.1</v>
          </cell>
        </row>
        <row r="72">
          <cell r="S72">
            <v>9</v>
          </cell>
        </row>
        <row r="73">
          <cell r="S73">
            <v>9.4</v>
          </cell>
        </row>
        <row r="74">
          <cell r="S74">
            <v>8.6</v>
          </cell>
        </row>
        <row r="75">
          <cell r="S75">
            <v>9</v>
          </cell>
        </row>
        <row r="76">
          <cell r="S76">
            <v>7.8</v>
          </cell>
        </row>
        <row r="77">
          <cell r="S77">
            <v>7.9</v>
          </cell>
        </row>
        <row r="78">
          <cell r="S78">
            <v>7.6</v>
          </cell>
        </row>
        <row r="79">
          <cell r="S79">
            <v>8.5</v>
          </cell>
        </row>
        <row r="80">
          <cell r="S80">
            <v>8.3000000000000007</v>
          </cell>
        </row>
        <row r="81">
          <cell r="S81">
            <v>9.6999999999999993</v>
          </cell>
        </row>
        <row r="82">
          <cell r="S82">
            <v>8</v>
          </cell>
        </row>
        <row r="83">
          <cell r="S83">
            <v>8.1999999999999993</v>
          </cell>
        </row>
        <row r="84">
          <cell r="S84">
            <v>8.6</v>
          </cell>
        </row>
        <row r="85">
          <cell r="S85">
            <v>8</v>
          </cell>
        </row>
        <row r="86">
          <cell r="S86">
            <v>8</v>
          </cell>
        </row>
        <row r="87">
          <cell r="S87">
            <v>8.1</v>
          </cell>
        </row>
        <row r="88">
          <cell r="S88">
            <v>7.7</v>
          </cell>
        </row>
        <row r="89">
          <cell r="S89">
            <v>8.1</v>
          </cell>
        </row>
        <row r="90">
          <cell r="S90">
            <v>7.9</v>
          </cell>
        </row>
        <row r="91">
          <cell r="S91">
            <v>8.3000000000000007</v>
          </cell>
        </row>
        <row r="92">
          <cell r="S92">
            <v>8.6</v>
          </cell>
        </row>
        <row r="93">
          <cell r="S93">
            <v>7.8</v>
          </cell>
        </row>
        <row r="94">
          <cell r="S94">
            <v>7.6</v>
          </cell>
        </row>
        <row r="95">
          <cell r="S95">
            <v>8.6999999999999993</v>
          </cell>
        </row>
        <row r="96">
          <cell r="S96">
            <v>8.1999999999999993</v>
          </cell>
        </row>
        <row r="97">
          <cell r="S97">
            <v>7.7</v>
          </cell>
        </row>
        <row r="98">
          <cell r="S98">
            <v>7.6</v>
          </cell>
        </row>
        <row r="99">
          <cell r="S99">
            <v>8.1</v>
          </cell>
        </row>
        <row r="100">
          <cell r="S100">
            <v>8.1999999999999993</v>
          </cell>
        </row>
        <row r="101">
          <cell r="S101">
            <v>9.1</v>
          </cell>
        </row>
        <row r="102">
          <cell r="S102">
            <v>12.2</v>
          </cell>
        </row>
        <row r="103">
          <cell r="S103">
            <v>8.6</v>
          </cell>
        </row>
        <row r="104">
          <cell r="S104">
            <v>7.6</v>
          </cell>
        </row>
        <row r="105">
          <cell r="S105">
            <v>8.9</v>
          </cell>
        </row>
        <row r="106">
          <cell r="S106">
            <v>9.6</v>
          </cell>
        </row>
        <row r="107">
          <cell r="S107">
            <v>8.3000000000000007</v>
          </cell>
        </row>
        <row r="108">
          <cell r="S108">
            <v>8.1999999999999993</v>
          </cell>
        </row>
        <row r="109">
          <cell r="S109">
            <v>8.4</v>
          </cell>
        </row>
        <row r="110">
          <cell r="S110">
            <v>8.8000000000000007</v>
          </cell>
        </row>
        <row r="111">
          <cell r="S111">
            <v>9.9</v>
          </cell>
        </row>
        <row r="112">
          <cell r="S112">
            <v>8.1999999999999993</v>
          </cell>
        </row>
        <row r="113">
          <cell r="S113">
            <v>7.6</v>
          </cell>
        </row>
        <row r="114">
          <cell r="S114">
            <v>7.9</v>
          </cell>
        </row>
        <row r="115">
          <cell r="S115">
            <v>7.6</v>
          </cell>
        </row>
        <row r="116">
          <cell r="S116">
            <v>9.1999999999999993</v>
          </cell>
        </row>
        <row r="117">
          <cell r="S117">
            <v>8.5</v>
          </cell>
        </row>
        <row r="118">
          <cell r="S118">
            <v>8.5</v>
          </cell>
        </row>
        <row r="119">
          <cell r="S119">
            <v>8.1</v>
          </cell>
        </row>
        <row r="120">
          <cell r="S120">
            <v>9.6999999999999993</v>
          </cell>
        </row>
        <row r="121">
          <cell r="S121">
            <v>7.9</v>
          </cell>
        </row>
        <row r="122">
          <cell r="S122">
            <v>8</v>
          </cell>
        </row>
        <row r="123">
          <cell r="S123">
            <v>7.9</v>
          </cell>
        </row>
        <row r="124">
          <cell r="S124">
            <v>8.3000000000000007</v>
          </cell>
        </row>
        <row r="125">
          <cell r="S125">
            <v>10.3</v>
          </cell>
        </row>
        <row r="126">
          <cell r="S126">
            <v>8.6</v>
          </cell>
        </row>
        <row r="127">
          <cell r="S127">
            <v>7.8</v>
          </cell>
        </row>
        <row r="128">
          <cell r="S128">
            <v>7.6</v>
          </cell>
        </row>
        <row r="129">
          <cell r="S129">
            <v>9</v>
          </cell>
        </row>
        <row r="130">
          <cell r="S130">
            <v>7.9</v>
          </cell>
        </row>
        <row r="131">
          <cell r="S131">
            <v>8.6</v>
          </cell>
        </row>
        <row r="132">
          <cell r="S132">
            <v>11</v>
          </cell>
        </row>
        <row r="133">
          <cell r="S133">
            <v>7.9</v>
          </cell>
        </row>
        <row r="134">
          <cell r="S134">
            <v>8</v>
          </cell>
        </row>
        <row r="135">
          <cell r="S135">
            <v>8.4</v>
          </cell>
        </row>
        <row r="136">
          <cell r="S136">
            <v>9</v>
          </cell>
        </row>
        <row r="137">
          <cell r="S137">
            <v>9.3000000000000007</v>
          </cell>
        </row>
        <row r="138">
          <cell r="S138">
            <v>9.1</v>
          </cell>
        </row>
        <row r="139">
          <cell r="S139">
            <v>8.5</v>
          </cell>
        </row>
        <row r="140">
          <cell r="S140">
            <v>8.1</v>
          </cell>
        </row>
        <row r="141">
          <cell r="S141">
            <v>7.8</v>
          </cell>
        </row>
        <row r="142">
          <cell r="S142">
            <v>8.4</v>
          </cell>
        </row>
        <row r="143">
          <cell r="S143">
            <v>8.8000000000000007</v>
          </cell>
        </row>
        <row r="144">
          <cell r="S144">
            <v>7.9</v>
          </cell>
        </row>
        <row r="145">
          <cell r="S145">
            <v>7.9</v>
          </cell>
        </row>
        <row r="146">
          <cell r="S146">
            <v>7.8</v>
          </cell>
        </row>
        <row r="147">
          <cell r="S147">
            <v>7.8</v>
          </cell>
        </row>
        <row r="148">
          <cell r="S148">
            <v>9.5</v>
          </cell>
        </row>
        <row r="149">
          <cell r="S149">
            <v>8.6999999999999993</v>
          </cell>
        </row>
        <row r="150">
          <cell r="S150">
            <v>10.4</v>
          </cell>
        </row>
        <row r="151">
          <cell r="S151">
            <v>9</v>
          </cell>
        </row>
        <row r="152">
          <cell r="S152">
            <v>8</v>
          </cell>
        </row>
        <row r="153">
          <cell r="S153">
            <v>8</v>
          </cell>
        </row>
        <row r="154">
          <cell r="S154">
            <v>7.8</v>
          </cell>
        </row>
        <row r="155">
          <cell r="S155">
            <v>9.3000000000000007</v>
          </cell>
        </row>
        <row r="156">
          <cell r="S156">
            <v>9.6999999999999993</v>
          </cell>
        </row>
        <row r="157">
          <cell r="S157">
            <v>7.9</v>
          </cell>
        </row>
        <row r="158">
          <cell r="S158">
            <v>7.7</v>
          </cell>
        </row>
        <row r="159">
          <cell r="S159">
            <v>9.6</v>
          </cell>
        </row>
        <row r="160">
          <cell r="S160">
            <v>8.5</v>
          </cell>
        </row>
        <row r="161">
          <cell r="S161">
            <v>7.7</v>
          </cell>
        </row>
        <row r="162">
          <cell r="S162">
            <v>8</v>
          </cell>
        </row>
        <row r="163">
          <cell r="S163">
            <v>8.9</v>
          </cell>
        </row>
        <row r="164">
          <cell r="S164">
            <v>7.6</v>
          </cell>
        </row>
        <row r="165">
          <cell r="S165">
            <v>7.6</v>
          </cell>
        </row>
        <row r="166">
          <cell r="S166">
            <v>8.1</v>
          </cell>
        </row>
        <row r="167">
          <cell r="S167">
            <v>8.6</v>
          </cell>
        </row>
        <row r="168">
          <cell r="S168">
            <v>8.9</v>
          </cell>
        </row>
        <row r="169">
          <cell r="S169">
            <v>7.7</v>
          </cell>
        </row>
        <row r="170">
          <cell r="S170">
            <v>9.8000000000000007</v>
          </cell>
        </row>
        <row r="171">
          <cell r="S171">
            <v>8.3000000000000007</v>
          </cell>
        </row>
        <row r="172">
          <cell r="S172">
            <v>7.6</v>
          </cell>
        </row>
        <row r="173">
          <cell r="S173">
            <v>7.9</v>
          </cell>
        </row>
        <row r="174">
          <cell r="S174">
            <v>8.1</v>
          </cell>
        </row>
        <row r="175">
          <cell r="S175">
            <v>7.7</v>
          </cell>
        </row>
        <row r="176">
          <cell r="S176">
            <v>8</v>
          </cell>
        </row>
        <row r="177">
          <cell r="S177">
            <v>7.6</v>
          </cell>
        </row>
        <row r="178">
          <cell r="S178">
            <v>7.6</v>
          </cell>
        </row>
        <row r="179">
          <cell r="S179">
            <v>8</v>
          </cell>
        </row>
        <row r="180">
          <cell r="S180">
            <v>8</v>
          </cell>
        </row>
        <row r="181">
          <cell r="S181">
            <v>8.5</v>
          </cell>
        </row>
        <row r="182">
          <cell r="S182">
            <v>8.4</v>
          </cell>
        </row>
        <row r="183">
          <cell r="S183">
            <v>8.4</v>
          </cell>
        </row>
        <row r="184">
          <cell r="S184">
            <v>8.4</v>
          </cell>
        </row>
        <row r="185">
          <cell r="S185">
            <v>8.8000000000000007</v>
          </cell>
        </row>
        <row r="186">
          <cell r="S186">
            <v>8.6</v>
          </cell>
        </row>
        <row r="187">
          <cell r="S187">
            <v>8.1</v>
          </cell>
        </row>
        <row r="188">
          <cell r="S188">
            <v>7.6</v>
          </cell>
        </row>
        <row r="189">
          <cell r="S189">
            <v>8.4</v>
          </cell>
        </row>
        <row r="190">
          <cell r="S190">
            <v>7.6</v>
          </cell>
        </row>
        <row r="191">
          <cell r="S191">
            <v>7.7</v>
          </cell>
        </row>
        <row r="192">
          <cell r="S192">
            <v>8.6999999999999993</v>
          </cell>
        </row>
        <row r="193">
          <cell r="S193">
            <v>8.1999999999999993</v>
          </cell>
        </row>
        <row r="194">
          <cell r="S194">
            <v>7.8</v>
          </cell>
        </row>
        <row r="195">
          <cell r="S195">
            <v>7.7</v>
          </cell>
        </row>
        <row r="196">
          <cell r="S196">
            <v>7.9</v>
          </cell>
        </row>
        <row r="197">
          <cell r="S197">
            <v>10</v>
          </cell>
        </row>
        <row r="198">
          <cell r="S198">
            <v>10.3</v>
          </cell>
        </row>
        <row r="199">
          <cell r="S199">
            <v>8.5</v>
          </cell>
        </row>
        <row r="200">
          <cell r="S200">
            <v>7.7</v>
          </cell>
        </row>
        <row r="201">
          <cell r="S201">
            <v>7.6</v>
          </cell>
        </row>
        <row r="202">
          <cell r="S202">
            <v>8.9</v>
          </cell>
        </row>
        <row r="203">
          <cell r="S203">
            <v>8.9</v>
          </cell>
        </row>
        <row r="204">
          <cell r="S204">
            <v>8.4</v>
          </cell>
        </row>
        <row r="205">
          <cell r="S205">
            <v>10.3</v>
          </cell>
        </row>
        <row r="206">
          <cell r="S206">
            <v>7.6</v>
          </cell>
        </row>
        <row r="207">
          <cell r="S207">
            <v>10.5</v>
          </cell>
        </row>
        <row r="208">
          <cell r="S208">
            <v>11.3</v>
          </cell>
        </row>
        <row r="209">
          <cell r="S209">
            <v>9.8000000000000007</v>
          </cell>
        </row>
        <row r="210">
          <cell r="S210">
            <v>9.5</v>
          </cell>
        </row>
        <row r="211">
          <cell r="S211">
            <v>8.3000000000000007</v>
          </cell>
        </row>
        <row r="212">
          <cell r="S212">
            <v>10.9</v>
          </cell>
        </row>
        <row r="213">
          <cell r="S213">
            <v>8.5</v>
          </cell>
        </row>
        <row r="214">
          <cell r="S214">
            <v>7.9</v>
          </cell>
        </row>
        <row r="215">
          <cell r="S215">
            <v>11.3</v>
          </cell>
        </row>
        <row r="216">
          <cell r="S216">
            <v>7.9</v>
          </cell>
        </row>
        <row r="217">
          <cell r="S217">
            <v>7.6</v>
          </cell>
        </row>
        <row r="218">
          <cell r="S218">
            <v>7.7</v>
          </cell>
        </row>
        <row r="219">
          <cell r="S219">
            <v>8.6</v>
          </cell>
        </row>
        <row r="220">
          <cell r="S220">
            <v>7.6</v>
          </cell>
        </row>
        <row r="221">
          <cell r="S221">
            <v>8.6</v>
          </cell>
        </row>
        <row r="222">
          <cell r="S222">
            <v>8.5</v>
          </cell>
        </row>
        <row r="223">
          <cell r="S223">
            <v>7.9</v>
          </cell>
        </row>
        <row r="224">
          <cell r="S224">
            <v>10.199999999999999</v>
          </cell>
        </row>
        <row r="225">
          <cell r="S225">
            <v>7.8</v>
          </cell>
        </row>
        <row r="226">
          <cell r="S226">
            <v>7.7</v>
          </cell>
        </row>
        <row r="227">
          <cell r="S227">
            <v>8.5</v>
          </cell>
        </row>
        <row r="228">
          <cell r="S228">
            <v>7.9</v>
          </cell>
        </row>
        <row r="229">
          <cell r="S229">
            <v>8.1999999999999993</v>
          </cell>
        </row>
        <row r="230">
          <cell r="S230">
            <v>7.7</v>
          </cell>
        </row>
        <row r="231">
          <cell r="S231">
            <v>9.5</v>
          </cell>
        </row>
        <row r="232">
          <cell r="S232">
            <v>7.6</v>
          </cell>
        </row>
        <row r="233">
          <cell r="S233">
            <v>8.1999999999999993</v>
          </cell>
        </row>
        <row r="234">
          <cell r="S234">
            <v>7.8</v>
          </cell>
        </row>
        <row r="235">
          <cell r="S235">
            <v>7.7</v>
          </cell>
        </row>
        <row r="236">
          <cell r="S236">
            <v>9.1999999999999993</v>
          </cell>
        </row>
        <row r="237">
          <cell r="S237">
            <v>8.1</v>
          </cell>
        </row>
        <row r="238">
          <cell r="S238">
            <v>9.8000000000000007</v>
          </cell>
        </row>
        <row r="239">
          <cell r="S239">
            <v>8.1999999999999993</v>
          </cell>
        </row>
        <row r="240">
          <cell r="S240">
            <v>8.1</v>
          </cell>
        </row>
        <row r="241">
          <cell r="S241">
            <v>8.5</v>
          </cell>
        </row>
        <row r="242">
          <cell r="S242">
            <v>8.6</v>
          </cell>
        </row>
        <row r="243">
          <cell r="S243">
            <v>8.9</v>
          </cell>
        </row>
        <row r="244">
          <cell r="S244">
            <v>8.3000000000000007</v>
          </cell>
        </row>
        <row r="245">
          <cell r="S245">
            <v>7.8</v>
          </cell>
        </row>
        <row r="246">
          <cell r="S246">
            <v>8.3000000000000007</v>
          </cell>
        </row>
        <row r="247">
          <cell r="S247">
            <v>7.6</v>
          </cell>
        </row>
        <row r="248">
          <cell r="S248">
            <v>7.8</v>
          </cell>
        </row>
        <row r="249">
          <cell r="S249">
            <v>7.6</v>
          </cell>
        </row>
        <row r="250">
          <cell r="S250">
            <v>7.8</v>
          </cell>
        </row>
        <row r="251">
          <cell r="S251">
            <v>7.7</v>
          </cell>
        </row>
        <row r="252">
          <cell r="S252">
            <v>7.6</v>
          </cell>
        </row>
        <row r="253">
          <cell r="S253">
            <v>7.8</v>
          </cell>
        </row>
        <row r="254">
          <cell r="S254">
            <v>10</v>
          </cell>
        </row>
        <row r="255">
          <cell r="S255">
            <v>8.6999999999999993</v>
          </cell>
        </row>
        <row r="256">
          <cell r="S256">
            <v>7.6</v>
          </cell>
        </row>
        <row r="257">
          <cell r="S257">
            <v>8.3000000000000007</v>
          </cell>
        </row>
        <row r="258">
          <cell r="S258">
            <v>7.9</v>
          </cell>
        </row>
        <row r="259">
          <cell r="S259">
            <v>9</v>
          </cell>
        </row>
        <row r="260">
          <cell r="S260">
            <v>8.1</v>
          </cell>
        </row>
        <row r="261">
          <cell r="S261">
            <v>8</v>
          </cell>
        </row>
        <row r="262">
          <cell r="S262">
            <v>7.6</v>
          </cell>
        </row>
        <row r="263">
          <cell r="S263">
            <v>11.1</v>
          </cell>
        </row>
        <row r="264">
          <cell r="S264">
            <v>9.3000000000000007</v>
          </cell>
        </row>
        <row r="265">
          <cell r="S265">
            <v>12.3</v>
          </cell>
        </row>
        <row r="266">
          <cell r="S266">
            <v>9.9</v>
          </cell>
        </row>
        <row r="267">
          <cell r="S267">
            <v>9.9</v>
          </cell>
        </row>
        <row r="268">
          <cell r="S268">
            <v>10.5</v>
          </cell>
        </row>
        <row r="269">
          <cell r="S269">
            <v>7.7</v>
          </cell>
        </row>
        <row r="270">
          <cell r="S270">
            <v>11.2</v>
          </cell>
        </row>
        <row r="271">
          <cell r="S271">
            <v>7.9</v>
          </cell>
        </row>
        <row r="272">
          <cell r="S272">
            <v>7.9</v>
          </cell>
        </row>
        <row r="273">
          <cell r="S273">
            <v>8</v>
          </cell>
        </row>
        <row r="274">
          <cell r="S274">
            <v>8.6</v>
          </cell>
        </row>
        <row r="275">
          <cell r="S275">
            <v>7.6</v>
          </cell>
        </row>
        <row r="276">
          <cell r="S276">
            <v>7.6</v>
          </cell>
        </row>
        <row r="277">
          <cell r="S277">
            <v>8.6</v>
          </cell>
        </row>
        <row r="278">
          <cell r="S278">
            <v>7.9</v>
          </cell>
        </row>
        <row r="279">
          <cell r="S279">
            <v>8.8000000000000007</v>
          </cell>
        </row>
        <row r="280">
          <cell r="S280">
            <v>9.1</v>
          </cell>
        </row>
        <row r="281">
          <cell r="S281">
            <v>8.1999999999999993</v>
          </cell>
        </row>
        <row r="282">
          <cell r="S282">
            <v>8.1</v>
          </cell>
        </row>
        <row r="283">
          <cell r="S283">
            <v>7.6</v>
          </cell>
        </row>
        <row r="284">
          <cell r="S284">
            <v>7.8</v>
          </cell>
        </row>
        <row r="285">
          <cell r="S285">
            <v>7.7</v>
          </cell>
        </row>
        <row r="286">
          <cell r="S286">
            <v>9.1999999999999993</v>
          </cell>
        </row>
        <row r="287">
          <cell r="S287">
            <v>7.7</v>
          </cell>
        </row>
        <row r="288">
          <cell r="S288">
            <v>7.8</v>
          </cell>
        </row>
        <row r="289">
          <cell r="S289">
            <v>8</v>
          </cell>
        </row>
        <row r="290">
          <cell r="S290">
            <v>7.7</v>
          </cell>
        </row>
        <row r="291">
          <cell r="S291">
            <v>8</v>
          </cell>
        </row>
        <row r="292">
          <cell r="S292">
            <v>7.7</v>
          </cell>
        </row>
        <row r="293">
          <cell r="S293">
            <v>7.6</v>
          </cell>
        </row>
        <row r="294">
          <cell r="S294">
            <v>8.1999999999999993</v>
          </cell>
        </row>
        <row r="295">
          <cell r="S295">
            <v>7.6</v>
          </cell>
        </row>
        <row r="296">
          <cell r="S296">
            <v>9.6</v>
          </cell>
        </row>
        <row r="297">
          <cell r="S297">
            <v>7.7</v>
          </cell>
        </row>
        <row r="298">
          <cell r="S298">
            <v>7.7</v>
          </cell>
        </row>
        <row r="299">
          <cell r="S299">
            <v>8.3000000000000007</v>
          </cell>
        </row>
        <row r="300">
          <cell r="S300">
            <v>9.3000000000000007</v>
          </cell>
        </row>
        <row r="301">
          <cell r="S301">
            <v>8.6999999999999993</v>
          </cell>
        </row>
        <row r="302">
          <cell r="S302">
            <v>8.1</v>
          </cell>
        </row>
        <row r="303">
          <cell r="S303">
            <v>7.9</v>
          </cell>
        </row>
        <row r="304">
          <cell r="S304">
            <v>7.9</v>
          </cell>
        </row>
        <row r="305">
          <cell r="S305">
            <v>9.1999999999999993</v>
          </cell>
        </row>
        <row r="306">
          <cell r="S306">
            <v>8</v>
          </cell>
        </row>
        <row r="307">
          <cell r="S307">
            <v>11.5</v>
          </cell>
        </row>
        <row r="308">
          <cell r="S308">
            <v>9.1</v>
          </cell>
        </row>
        <row r="309">
          <cell r="S309">
            <v>8.4</v>
          </cell>
        </row>
        <row r="310">
          <cell r="S310">
            <v>8.3000000000000007</v>
          </cell>
        </row>
        <row r="311">
          <cell r="S311">
            <v>8.1999999999999993</v>
          </cell>
        </row>
        <row r="312">
          <cell r="S312">
            <v>8.1999999999999993</v>
          </cell>
        </row>
        <row r="313">
          <cell r="S313">
            <v>7.6</v>
          </cell>
        </row>
        <row r="314">
          <cell r="S314">
            <v>8.1999999999999993</v>
          </cell>
        </row>
        <row r="315">
          <cell r="S315">
            <v>7.8</v>
          </cell>
        </row>
        <row r="316">
          <cell r="S316">
            <v>7.7</v>
          </cell>
        </row>
        <row r="317">
          <cell r="S317">
            <v>8.1999999999999993</v>
          </cell>
        </row>
        <row r="318">
          <cell r="S318">
            <v>8</v>
          </cell>
        </row>
        <row r="319">
          <cell r="S319">
            <v>7.8</v>
          </cell>
        </row>
        <row r="320">
          <cell r="S320">
            <v>8.6999999999999993</v>
          </cell>
        </row>
        <row r="321">
          <cell r="S321">
            <v>8.6</v>
          </cell>
        </row>
        <row r="322">
          <cell r="S322">
            <v>8.8000000000000007</v>
          </cell>
        </row>
        <row r="323">
          <cell r="S323">
            <v>11.3</v>
          </cell>
        </row>
        <row r="324">
          <cell r="S324">
            <v>10.3</v>
          </cell>
        </row>
        <row r="325">
          <cell r="S325">
            <v>8.1</v>
          </cell>
        </row>
        <row r="326">
          <cell r="S326">
            <v>7.8</v>
          </cell>
        </row>
        <row r="327">
          <cell r="S327">
            <v>9.6</v>
          </cell>
        </row>
        <row r="328">
          <cell r="S328">
            <v>8.9</v>
          </cell>
        </row>
        <row r="329">
          <cell r="S329">
            <v>11.5</v>
          </cell>
        </row>
        <row r="330">
          <cell r="S330">
            <v>7.6</v>
          </cell>
        </row>
        <row r="331">
          <cell r="S331">
            <v>8.3000000000000007</v>
          </cell>
        </row>
        <row r="332">
          <cell r="S332">
            <v>8.6999999999999993</v>
          </cell>
        </row>
        <row r="333">
          <cell r="S333">
            <v>8.8000000000000007</v>
          </cell>
        </row>
        <row r="334">
          <cell r="S334">
            <v>13.4</v>
          </cell>
        </row>
        <row r="335">
          <cell r="S335">
            <v>9.8000000000000007</v>
          </cell>
        </row>
        <row r="336">
          <cell r="S336">
            <v>7.7</v>
          </cell>
        </row>
        <row r="337">
          <cell r="S337">
            <v>10.5</v>
          </cell>
        </row>
        <row r="338">
          <cell r="S338">
            <v>7.6</v>
          </cell>
        </row>
        <row r="339">
          <cell r="S339">
            <v>9.3000000000000007</v>
          </cell>
        </row>
        <row r="340">
          <cell r="S340">
            <v>7.7</v>
          </cell>
        </row>
        <row r="341">
          <cell r="S341">
            <v>9.6999999999999993</v>
          </cell>
        </row>
        <row r="342">
          <cell r="S342">
            <v>7.8</v>
          </cell>
        </row>
        <row r="343">
          <cell r="S343">
            <v>9.1999999999999993</v>
          </cell>
        </row>
        <row r="344">
          <cell r="S344">
            <v>8.1999999999999993</v>
          </cell>
        </row>
        <row r="345">
          <cell r="S345">
            <v>7.8</v>
          </cell>
        </row>
        <row r="346">
          <cell r="S346">
            <v>7.6</v>
          </cell>
        </row>
        <row r="347">
          <cell r="S347">
            <v>7.9</v>
          </cell>
        </row>
        <row r="348">
          <cell r="S348">
            <v>7.7</v>
          </cell>
        </row>
        <row r="349">
          <cell r="S349">
            <v>8.8000000000000007</v>
          </cell>
        </row>
        <row r="350">
          <cell r="S350">
            <v>8.6</v>
          </cell>
        </row>
        <row r="351">
          <cell r="S351">
            <v>7.7</v>
          </cell>
        </row>
        <row r="352">
          <cell r="S352">
            <v>8.3000000000000007</v>
          </cell>
        </row>
        <row r="353">
          <cell r="S353">
            <v>8.8000000000000007</v>
          </cell>
        </row>
        <row r="354">
          <cell r="S354">
            <v>7.6</v>
          </cell>
        </row>
        <row r="355">
          <cell r="S355">
            <v>7.7</v>
          </cell>
        </row>
        <row r="356">
          <cell r="S356">
            <v>8.8000000000000007</v>
          </cell>
        </row>
        <row r="357">
          <cell r="S357">
            <v>8.6999999999999993</v>
          </cell>
        </row>
        <row r="358">
          <cell r="S358">
            <v>8.3000000000000007</v>
          </cell>
        </row>
        <row r="359">
          <cell r="S359">
            <v>8</v>
          </cell>
        </row>
        <row r="360">
          <cell r="S360">
            <v>8.1999999999999993</v>
          </cell>
        </row>
        <row r="361">
          <cell r="S361">
            <v>7.8</v>
          </cell>
        </row>
        <row r="362">
          <cell r="S362">
            <v>8.1</v>
          </cell>
        </row>
        <row r="363">
          <cell r="S363">
            <v>8.6</v>
          </cell>
        </row>
        <row r="364">
          <cell r="S364">
            <v>8.5</v>
          </cell>
        </row>
        <row r="365">
          <cell r="S365">
            <v>8</v>
          </cell>
        </row>
        <row r="366">
          <cell r="S366">
            <v>8.9</v>
          </cell>
        </row>
        <row r="367">
          <cell r="S367">
            <v>8.1</v>
          </cell>
        </row>
        <row r="368">
          <cell r="S368">
            <v>9.8000000000000007</v>
          </cell>
        </row>
        <row r="369">
          <cell r="S369">
            <v>8.6</v>
          </cell>
        </row>
        <row r="370">
          <cell r="S370">
            <v>7.8</v>
          </cell>
        </row>
        <row r="371">
          <cell r="S371">
            <v>9.3000000000000007</v>
          </cell>
        </row>
        <row r="372">
          <cell r="S372">
            <v>8.1999999999999993</v>
          </cell>
        </row>
        <row r="373">
          <cell r="S373">
            <v>7.8</v>
          </cell>
        </row>
        <row r="374">
          <cell r="S374">
            <v>7.6</v>
          </cell>
        </row>
        <row r="375">
          <cell r="S375">
            <v>9.1999999999999993</v>
          </cell>
        </row>
        <row r="376">
          <cell r="S376">
            <v>8.3000000000000007</v>
          </cell>
        </row>
        <row r="377">
          <cell r="S377">
            <v>9.1</v>
          </cell>
        </row>
        <row r="378">
          <cell r="S378">
            <v>10.199999999999999</v>
          </cell>
        </row>
        <row r="379">
          <cell r="S379">
            <v>7.7</v>
          </cell>
        </row>
        <row r="380">
          <cell r="S380">
            <v>7.8</v>
          </cell>
        </row>
        <row r="381">
          <cell r="S381">
            <v>8.6</v>
          </cell>
        </row>
        <row r="382">
          <cell r="S382">
            <v>9.8000000000000007</v>
          </cell>
        </row>
        <row r="383">
          <cell r="S383">
            <v>8</v>
          </cell>
        </row>
        <row r="384">
          <cell r="S384">
            <v>7.9</v>
          </cell>
        </row>
        <row r="385">
          <cell r="S385">
            <v>7.9</v>
          </cell>
        </row>
        <row r="386">
          <cell r="S386">
            <v>7.6</v>
          </cell>
        </row>
        <row r="387">
          <cell r="S387">
            <v>8</v>
          </cell>
        </row>
        <row r="388">
          <cell r="S388">
            <v>8.4</v>
          </cell>
        </row>
        <row r="389">
          <cell r="S389">
            <v>7.8</v>
          </cell>
        </row>
        <row r="390">
          <cell r="S390">
            <v>8.8000000000000007</v>
          </cell>
        </row>
        <row r="391">
          <cell r="S391">
            <v>7.7</v>
          </cell>
        </row>
        <row r="392">
          <cell r="S392">
            <v>9</v>
          </cell>
        </row>
        <row r="393">
          <cell r="S393">
            <v>8.4</v>
          </cell>
        </row>
        <row r="394">
          <cell r="S394">
            <v>8.6</v>
          </cell>
        </row>
        <row r="395">
          <cell r="S395">
            <v>10.5</v>
          </cell>
        </row>
        <row r="396">
          <cell r="S396">
            <v>10.199999999999999</v>
          </cell>
        </row>
        <row r="397">
          <cell r="S397">
            <v>7.7</v>
          </cell>
        </row>
        <row r="398">
          <cell r="S398">
            <v>9.4</v>
          </cell>
        </row>
        <row r="399">
          <cell r="S399">
            <v>7.6</v>
          </cell>
        </row>
        <row r="400">
          <cell r="S400">
            <v>8.3000000000000007</v>
          </cell>
        </row>
        <row r="401">
          <cell r="S401">
            <v>8.1</v>
          </cell>
        </row>
        <row r="402">
          <cell r="S402">
            <v>7.7</v>
          </cell>
        </row>
        <row r="403">
          <cell r="S403">
            <v>9.1</v>
          </cell>
        </row>
        <row r="404">
          <cell r="S404">
            <v>8.5</v>
          </cell>
        </row>
        <row r="405">
          <cell r="S405">
            <v>9.8000000000000007</v>
          </cell>
        </row>
        <row r="406">
          <cell r="S406">
            <v>8.6999999999999993</v>
          </cell>
        </row>
        <row r="407">
          <cell r="S407">
            <v>9.1</v>
          </cell>
        </row>
        <row r="408">
          <cell r="S408">
            <v>7.6</v>
          </cell>
        </row>
        <row r="409">
          <cell r="S409">
            <v>8.8000000000000007</v>
          </cell>
        </row>
        <row r="410">
          <cell r="S410">
            <v>8.1</v>
          </cell>
        </row>
        <row r="411">
          <cell r="S411">
            <v>9.3000000000000007</v>
          </cell>
        </row>
        <row r="412">
          <cell r="S412">
            <v>8.4</v>
          </cell>
        </row>
        <row r="413">
          <cell r="S413">
            <v>9.5</v>
          </cell>
        </row>
        <row r="414">
          <cell r="S414">
            <v>7.6</v>
          </cell>
        </row>
        <row r="415">
          <cell r="S415">
            <v>8.6</v>
          </cell>
        </row>
        <row r="416">
          <cell r="S416">
            <v>7.7</v>
          </cell>
        </row>
        <row r="417">
          <cell r="S417">
            <v>7.7</v>
          </cell>
        </row>
        <row r="418">
          <cell r="S418">
            <v>7.9</v>
          </cell>
        </row>
        <row r="419">
          <cell r="S419">
            <v>7.8</v>
          </cell>
        </row>
        <row r="420">
          <cell r="S420">
            <v>9.5</v>
          </cell>
        </row>
        <row r="421">
          <cell r="S421">
            <v>8.1999999999999993</v>
          </cell>
        </row>
        <row r="422">
          <cell r="S422">
            <v>8.4</v>
          </cell>
        </row>
        <row r="423">
          <cell r="S423">
            <v>7.8</v>
          </cell>
        </row>
        <row r="424">
          <cell r="S424">
            <v>8.4</v>
          </cell>
        </row>
        <row r="425">
          <cell r="S425">
            <v>7.9</v>
          </cell>
        </row>
        <row r="426">
          <cell r="S426">
            <v>7.9</v>
          </cell>
        </row>
        <row r="427">
          <cell r="S427">
            <v>7.7</v>
          </cell>
        </row>
        <row r="428">
          <cell r="S428">
            <v>8</v>
          </cell>
        </row>
        <row r="429">
          <cell r="S429">
            <v>8</v>
          </cell>
        </row>
        <row r="430">
          <cell r="S430">
            <v>8.8000000000000007</v>
          </cell>
        </row>
        <row r="431">
          <cell r="S431">
            <v>7.7</v>
          </cell>
        </row>
        <row r="432">
          <cell r="S432">
            <v>8.6</v>
          </cell>
        </row>
        <row r="433">
          <cell r="S433">
            <v>7.6</v>
          </cell>
        </row>
        <row r="434">
          <cell r="S434">
            <v>7.6</v>
          </cell>
        </row>
        <row r="435">
          <cell r="S435">
            <v>8.1</v>
          </cell>
        </row>
        <row r="436">
          <cell r="S436">
            <v>7.7</v>
          </cell>
        </row>
        <row r="437">
          <cell r="S437">
            <v>8</v>
          </cell>
        </row>
        <row r="438">
          <cell r="S438">
            <v>7.9</v>
          </cell>
        </row>
        <row r="439">
          <cell r="S439">
            <v>9.8000000000000007</v>
          </cell>
        </row>
        <row r="440">
          <cell r="S440">
            <v>9.4</v>
          </cell>
        </row>
        <row r="441">
          <cell r="S441">
            <v>7.8</v>
          </cell>
        </row>
        <row r="442">
          <cell r="S442">
            <v>7.6</v>
          </cell>
        </row>
        <row r="443">
          <cell r="S443">
            <v>8.1999999999999993</v>
          </cell>
        </row>
        <row r="444">
          <cell r="S444">
            <v>7.8</v>
          </cell>
        </row>
        <row r="445">
          <cell r="S445">
            <v>8.5</v>
          </cell>
        </row>
        <row r="446">
          <cell r="S446">
            <v>9.4</v>
          </cell>
        </row>
        <row r="447">
          <cell r="S447">
            <v>8.1999999999999993</v>
          </cell>
        </row>
        <row r="448">
          <cell r="S448">
            <v>10.6</v>
          </cell>
        </row>
        <row r="449">
          <cell r="S449">
            <v>7.9</v>
          </cell>
        </row>
        <row r="450">
          <cell r="S450">
            <v>7.7</v>
          </cell>
        </row>
        <row r="451">
          <cell r="S451">
            <v>7.9</v>
          </cell>
        </row>
        <row r="452">
          <cell r="S452">
            <v>8.4</v>
          </cell>
        </row>
        <row r="453">
          <cell r="S453">
            <v>7.9</v>
          </cell>
        </row>
        <row r="454">
          <cell r="S454">
            <v>8.6</v>
          </cell>
        </row>
        <row r="455">
          <cell r="S455">
            <v>8.9</v>
          </cell>
        </row>
        <row r="456">
          <cell r="S456">
            <v>10.1</v>
          </cell>
        </row>
        <row r="457">
          <cell r="S457">
            <v>8.5</v>
          </cell>
        </row>
        <row r="458">
          <cell r="S458">
            <v>7.6</v>
          </cell>
        </row>
        <row r="459">
          <cell r="S459">
            <v>7.6</v>
          </cell>
        </row>
        <row r="460">
          <cell r="S460">
            <v>7.6</v>
          </cell>
        </row>
        <row r="461">
          <cell r="S461">
            <v>7.8</v>
          </cell>
        </row>
        <row r="462">
          <cell r="S462">
            <v>8.6</v>
          </cell>
        </row>
        <row r="463">
          <cell r="S463">
            <v>7.6</v>
          </cell>
        </row>
        <row r="464">
          <cell r="S464">
            <v>7.7</v>
          </cell>
        </row>
        <row r="465">
          <cell r="S465">
            <v>7.7</v>
          </cell>
        </row>
        <row r="466">
          <cell r="S466">
            <v>8.1</v>
          </cell>
        </row>
        <row r="467">
          <cell r="S467">
            <v>8.6</v>
          </cell>
        </row>
        <row r="468">
          <cell r="S468">
            <v>8</v>
          </cell>
        </row>
        <row r="469">
          <cell r="S469">
            <v>9.1</v>
          </cell>
        </row>
        <row r="470">
          <cell r="S470">
            <v>8.6999999999999993</v>
          </cell>
        </row>
        <row r="471">
          <cell r="S471">
            <v>8.1</v>
          </cell>
        </row>
        <row r="472">
          <cell r="S472">
            <v>7.7</v>
          </cell>
        </row>
        <row r="473">
          <cell r="S473">
            <v>10.3</v>
          </cell>
        </row>
        <row r="474">
          <cell r="S474">
            <v>7.8</v>
          </cell>
        </row>
        <row r="475">
          <cell r="S475">
            <v>7.7</v>
          </cell>
        </row>
        <row r="476">
          <cell r="S476">
            <v>8.4</v>
          </cell>
        </row>
        <row r="477">
          <cell r="S477">
            <v>7.6</v>
          </cell>
        </row>
        <row r="478">
          <cell r="S478">
            <v>7.8</v>
          </cell>
        </row>
        <row r="479">
          <cell r="S479">
            <v>10</v>
          </cell>
        </row>
        <row r="480">
          <cell r="S480">
            <v>8.6999999999999993</v>
          </cell>
        </row>
        <row r="481">
          <cell r="S481">
            <v>8.1999999999999993</v>
          </cell>
        </row>
        <row r="482">
          <cell r="S482">
            <v>7.9</v>
          </cell>
        </row>
        <row r="483">
          <cell r="S483">
            <v>8.1999999999999993</v>
          </cell>
        </row>
        <row r="484">
          <cell r="S484">
            <v>7.9</v>
          </cell>
        </row>
        <row r="485">
          <cell r="S485">
            <v>8.8000000000000007</v>
          </cell>
        </row>
        <row r="486">
          <cell r="S486">
            <v>8.4</v>
          </cell>
        </row>
        <row r="487">
          <cell r="S487">
            <v>9.1999999999999993</v>
          </cell>
        </row>
        <row r="488">
          <cell r="S488">
            <v>9.9</v>
          </cell>
        </row>
        <row r="489">
          <cell r="S489">
            <v>9.3000000000000007</v>
          </cell>
        </row>
        <row r="490">
          <cell r="S490">
            <v>9.8000000000000007</v>
          </cell>
        </row>
        <row r="491">
          <cell r="S491">
            <v>9.8000000000000007</v>
          </cell>
        </row>
        <row r="492">
          <cell r="S492">
            <v>9</v>
          </cell>
        </row>
        <row r="493">
          <cell r="S493">
            <v>8.1</v>
          </cell>
        </row>
        <row r="494">
          <cell r="S494">
            <v>7.6</v>
          </cell>
        </row>
        <row r="495">
          <cell r="S495">
            <v>8.5</v>
          </cell>
        </row>
        <row r="496">
          <cell r="S496">
            <v>8</v>
          </cell>
        </row>
        <row r="497">
          <cell r="S497">
            <v>7.7</v>
          </cell>
        </row>
        <row r="498">
          <cell r="S498">
            <v>9</v>
          </cell>
        </row>
        <row r="499">
          <cell r="S499">
            <v>8.5</v>
          </cell>
        </row>
        <row r="500">
          <cell r="S500">
            <v>7.7</v>
          </cell>
        </row>
        <row r="501">
          <cell r="S501">
            <v>8.3000000000000007</v>
          </cell>
        </row>
        <row r="502">
          <cell r="S502">
            <v>9.1</v>
          </cell>
        </row>
        <row r="503">
          <cell r="S503">
            <v>8.3000000000000007</v>
          </cell>
        </row>
        <row r="504">
          <cell r="S504">
            <v>8.4</v>
          </cell>
        </row>
        <row r="505">
          <cell r="S505">
            <v>8.1999999999999993</v>
          </cell>
        </row>
        <row r="506">
          <cell r="S506">
            <v>9.9</v>
          </cell>
        </row>
        <row r="507">
          <cell r="S507">
            <v>8.1999999999999993</v>
          </cell>
        </row>
        <row r="508">
          <cell r="S508">
            <v>7.8</v>
          </cell>
        </row>
        <row r="509">
          <cell r="S509">
            <v>7.9</v>
          </cell>
        </row>
        <row r="510">
          <cell r="S510">
            <v>10.3</v>
          </cell>
        </row>
        <row r="511">
          <cell r="S511">
            <v>7.7</v>
          </cell>
        </row>
        <row r="512">
          <cell r="S512">
            <v>11.2</v>
          </cell>
        </row>
        <row r="513">
          <cell r="S513">
            <v>8.1999999999999993</v>
          </cell>
        </row>
        <row r="514">
          <cell r="S514">
            <v>8.1</v>
          </cell>
        </row>
        <row r="515">
          <cell r="S515">
            <v>11</v>
          </cell>
        </row>
        <row r="516">
          <cell r="S516">
            <v>8</v>
          </cell>
        </row>
        <row r="517">
          <cell r="S517">
            <v>10.6</v>
          </cell>
        </row>
        <row r="518">
          <cell r="S518">
            <v>8.1999999999999993</v>
          </cell>
        </row>
        <row r="519">
          <cell r="S519">
            <v>9.6999999999999993</v>
          </cell>
        </row>
        <row r="520">
          <cell r="S520">
            <v>7.7</v>
          </cell>
        </row>
        <row r="521">
          <cell r="S521">
            <v>8.8000000000000007</v>
          </cell>
        </row>
        <row r="522">
          <cell r="S522">
            <v>7.6</v>
          </cell>
        </row>
        <row r="523">
          <cell r="S523">
            <v>8</v>
          </cell>
        </row>
        <row r="524">
          <cell r="S524">
            <v>8.3000000000000007</v>
          </cell>
        </row>
        <row r="525">
          <cell r="S525">
            <v>8.6</v>
          </cell>
        </row>
        <row r="526">
          <cell r="S526">
            <v>7.8</v>
          </cell>
        </row>
        <row r="527">
          <cell r="S527">
            <v>9</v>
          </cell>
        </row>
        <row r="528">
          <cell r="S528">
            <v>7.6</v>
          </cell>
        </row>
        <row r="529">
          <cell r="S529">
            <v>8.4</v>
          </cell>
        </row>
        <row r="530">
          <cell r="S530">
            <v>7.7</v>
          </cell>
        </row>
        <row r="531">
          <cell r="S531">
            <v>7.8</v>
          </cell>
        </row>
        <row r="532">
          <cell r="S532">
            <v>7.8</v>
          </cell>
        </row>
        <row r="533">
          <cell r="S533">
            <v>7.7</v>
          </cell>
        </row>
        <row r="534">
          <cell r="S534">
            <v>8.6</v>
          </cell>
        </row>
        <row r="535">
          <cell r="S535">
            <v>7.6</v>
          </cell>
        </row>
        <row r="536">
          <cell r="S536">
            <v>8.9</v>
          </cell>
        </row>
        <row r="537">
          <cell r="S537">
            <v>7.7</v>
          </cell>
        </row>
        <row r="538">
          <cell r="S538">
            <v>8.3000000000000007</v>
          </cell>
        </row>
        <row r="539">
          <cell r="S539">
            <v>9.1999999999999993</v>
          </cell>
        </row>
        <row r="540">
          <cell r="S540">
            <v>8.5</v>
          </cell>
        </row>
        <row r="541">
          <cell r="S541">
            <v>8.9</v>
          </cell>
        </row>
        <row r="542">
          <cell r="S542">
            <v>7.6</v>
          </cell>
        </row>
        <row r="543">
          <cell r="S543">
            <v>8.1</v>
          </cell>
        </row>
        <row r="544">
          <cell r="S544">
            <v>8.1</v>
          </cell>
        </row>
        <row r="545">
          <cell r="S545">
            <v>7.8</v>
          </cell>
        </row>
        <row r="546">
          <cell r="S546">
            <v>7.6</v>
          </cell>
        </row>
        <row r="547">
          <cell r="S547">
            <v>8.5</v>
          </cell>
        </row>
        <row r="548">
          <cell r="S548">
            <v>8.6</v>
          </cell>
        </row>
        <row r="549">
          <cell r="S549">
            <v>8</v>
          </cell>
        </row>
        <row r="550">
          <cell r="S550">
            <v>8.6999999999999993</v>
          </cell>
        </row>
        <row r="551">
          <cell r="S551">
            <v>7.8</v>
          </cell>
        </row>
        <row r="552">
          <cell r="S552">
            <v>7.8</v>
          </cell>
        </row>
        <row r="553">
          <cell r="S553">
            <v>7.8</v>
          </cell>
        </row>
        <row r="554">
          <cell r="S554">
            <v>7.7</v>
          </cell>
        </row>
        <row r="555">
          <cell r="S555">
            <v>7.8</v>
          </cell>
        </row>
        <row r="556">
          <cell r="S556">
            <v>7.7</v>
          </cell>
        </row>
        <row r="557">
          <cell r="S557">
            <v>8.6999999999999993</v>
          </cell>
        </row>
        <row r="558">
          <cell r="S558">
            <v>8.1999999999999993</v>
          </cell>
        </row>
        <row r="559">
          <cell r="S559">
            <v>7.7</v>
          </cell>
        </row>
        <row r="560">
          <cell r="S560">
            <v>9.4</v>
          </cell>
        </row>
        <row r="561">
          <cell r="S561">
            <v>7.8</v>
          </cell>
        </row>
        <row r="562">
          <cell r="S562">
            <v>7.6</v>
          </cell>
        </row>
        <row r="563">
          <cell r="S563">
            <v>8.1999999999999993</v>
          </cell>
        </row>
        <row r="564">
          <cell r="S564">
            <v>14.2</v>
          </cell>
        </row>
        <row r="565">
          <cell r="S565">
            <v>9.3000000000000007</v>
          </cell>
        </row>
        <row r="566">
          <cell r="S566">
            <v>9.8000000000000007</v>
          </cell>
        </row>
        <row r="567">
          <cell r="S567">
            <v>7.9</v>
          </cell>
        </row>
        <row r="568">
          <cell r="S568">
            <v>9</v>
          </cell>
        </row>
        <row r="569">
          <cell r="S569">
            <v>8.3000000000000007</v>
          </cell>
        </row>
        <row r="570">
          <cell r="S570">
            <v>9.1</v>
          </cell>
        </row>
        <row r="571">
          <cell r="S571">
            <v>8.3000000000000007</v>
          </cell>
        </row>
        <row r="572">
          <cell r="S572">
            <v>8.5</v>
          </cell>
        </row>
        <row r="573">
          <cell r="S573">
            <v>8.3000000000000007</v>
          </cell>
        </row>
        <row r="574">
          <cell r="S574">
            <v>8</v>
          </cell>
        </row>
        <row r="575">
          <cell r="S575">
            <v>8.6</v>
          </cell>
        </row>
        <row r="576">
          <cell r="S576">
            <v>8.8000000000000007</v>
          </cell>
        </row>
        <row r="577">
          <cell r="S577">
            <v>7.8</v>
          </cell>
        </row>
        <row r="578">
          <cell r="S578">
            <v>9.6</v>
          </cell>
        </row>
        <row r="579">
          <cell r="S579">
            <v>10.5</v>
          </cell>
        </row>
        <row r="580">
          <cell r="S580">
            <v>12.7</v>
          </cell>
        </row>
        <row r="581">
          <cell r="S581">
            <v>8.1</v>
          </cell>
        </row>
        <row r="582">
          <cell r="S582">
            <v>7.7</v>
          </cell>
        </row>
        <row r="583">
          <cell r="S583">
            <v>8.5</v>
          </cell>
        </row>
        <row r="584">
          <cell r="S584">
            <v>8.3000000000000007</v>
          </cell>
        </row>
        <row r="585">
          <cell r="S585">
            <v>8.9</v>
          </cell>
        </row>
        <row r="586">
          <cell r="S586">
            <v>8.1999999999999993</v>
          </cell>
        </row>
        <row r="587">
          <cell r="S587">
            <v>7.8</v>
          </cell>
        </row>
        <row r="588">
          <cell r="S588">
            <v>8.6</v>
          </cell>
        </row>
        <row r="589">
          <cell r="S589">
            <v>8.1</v>
          </cell>
        </row>
        <row r="590">
          <cell r="S590">
            <v>8.5</v>
          </cell>
        </row>
        <row r="591">
          <cell r="S591">
            <v>7.9</v>
          </cell>
        </row>
        <row r="592">
          <cell r="S592">
            <v>7.8</v>
          </cell>
        </row>
        <row r="593">
          <cell r="S593">
            <v>7.9</v>
          </cell>
        </row>
        <row r="594">
          <cell r="S594">
            <v>8.1999999999999993</v>
          </cell>
        </row>
        <row r="595">
          <cell r="S595">
            <v>7.9</v>
          </cell>
        </row>
        <row r="596">
          <cell r="S596">
            <v>7.6</v>
          </cell>
        </row>
        <row r="597">
          <cell r="S597">
            <v>9.9</v>
          </cell>
        </row>
        <row r="598">
          <cell r="S598">
            <v>9.6</v>
          </cell>
        </row>
        <row r="599">
          <cell r="S599">
            <v>7.7</v>
          </cell>
        </row>
        <row r="600">
          <cell r="S600">
            <v>7.8</v>
          </cell>
        </row>
        <row r="601">
          <cell r="S601">
            <v>7.7</v>
          </cell>
        </row>
        <row r="602">
          <cell r="S602">
            <v>8.9</v>
          </cell>
        </row>
        <row r="603">
          <cell r="S603">
            <v>8.3000000000000007</v>
          </cell>
        </row>
        <row r="604">
          <cell r="S604">
            <v>8.1</v>
          </cell>
        </row>
        <row r="605">
          <cell r="S605">
            <v>7.8</v>
          </cell>
        </row>
        <row r="606">
          <cell r="S606">
            <v>8.6</v>
          </cell>
        </row>
        <row r="607">
          <cell r="S607">
            <v>8.5</v>
          </cell>
        </row>
        <row r="608">
          <cell r="S608">
            <v>8.1999999999999993</v>
          </cell>
        </row>
        <row r="609">
          <cell r="S609">
            <v>9.4</v>
          </cell>
        </row>
        <row r="610">
          <cell r="S610">
            <v>8.1999999999999993</v>
          </cell>
        </row>
        <row r="611">
          <cell r="S611">
            <v>9.3000000000000007</v>
          </cell>
        </row>
        <row r="612">
          <cell r="S612">
            <v>8.4</v>
          </cell>
        </row>
        <row r="613">
          <cell r="S613">
            <v>9.1999999999999993</v>
          </cell>
        </row>
        <row r="614">
          <cell r="S614">
            <v>7.6</v>
          </cell>
        </row>
        <row r="615">
          <cell r="S615">
            <v>9.1</v>
          </cell>
        </row>
        <row r="616">
          <cell r="S616">
            <v>7.7</v>
          </cell>
        </row>
        <row r="617">
          <cell r="S617">
            <v>7.7</v>
          </cell>
        </row>
        <row r="618">
          <cell r="S618">
            <v>9.3000000000000007</v>
          </cell>
        </row>
        <row r="619">
          <cell r="S619">
            <v>11.4</v>
          </cell>
        </row>
        <row r="620">
          <cell r="S620">
            <v>8.5</v>
          </cell>
        </row>
        <row r="621">
          <cell r="S621">
            <v>8.3000000000000007</v>
          </cell>
        </row>
        <row r="622">
          <cell r="S622">
            <v>8.1999999999999993</v>
          </cell>
        </row>
        <row r="623">
          <cell r="S623">
            <v>8</v>
          </cell>
        </row>
        <row r="624">
          <cell r="S624">
            <v>8.1</v>
          </cell>
        </row>
        <row r="625">
          <cell r="S625">
            <v>8.3000000000000007</v>
          </cell>
        </row>
        <row r="626">
          <cell r="S626">
            <v>8</v>
          </cell>
        </row>
        <row r="627">
          <cell r="S627">
            <v>10.1</v>
          </cell>
        </row>
        <row r="628">
          <cell r="S628">
            <v>7.8</v>
          </cell>
        </row>
        <row r="629">
          <cell r="S629">
            <v>9.4</v>
          </cell>
        </row>
        <row r="630">
          <cell r="S630">
            <v>8.5</v>
          </cell>
        </row>
        <row r="631">
          <cell r="S631">
            <v>9.4</v>
          </cell>
        </row>
        <row r="632">
          <cell r="S632">
            <v>10.6</v>
          </cell>
        </row>
        <row r="633">
          <cell r="S633">
            <v>9.1</v>
          </cell>
        </row>
        <row r="634">
          <cell r="S634">
            <v>7.6</v>
          </cell>
        </row>
        <row r="635">
          <cell r="S635">
            <v>9.1</v>
          </cell>
        </row>
        <row r="636">
          <cell r="S636">
            <v>9.1999999999999993</v>
          </cell>
        </row>
        <row r="637">
          <cell r="S637">
            <v>7.9</v>
          </cell>
        </row>
        <row r="638">
          <cell r="S638">
            <v>9.3000000000000007</v>
          </cell>
        </row>
        <row r="639">
          <cell r="S639">
            <v>8.9</v>
          </cell>
        </row>
        <row r="640">
          <cell r="S640">
            <v>10</v>
          </cell>
        </row>
        <row r="641">
          <cell r="S641">
            <v>11</v>
          </cell>
        </row>
        <row r="642">
          <cell r="S642">
            <v>8.9</v>
          </cell>
        </row>
        <row r="643">
          <cell r="S643">
            <v>7.6</v>
          </cell>
        </row>
        <row r="644">
          <cell r="S644">
            <v>8.4</v>
          </cell>
        </row>
        <row r="645">
          <cell r="S645">
            <v>11</v>
          </cell>
        </row>
        <row r="646">
          <cell r="S646">
            <v>7.6</v>
          </cell>
        </row>
        <row r="647">
          <cell r="S647">
            <v>9.8000000000000007</v>
          </cell>
        </row>
        <row r="648">
          <cell r="S648">
            <v>9.1999999999999993</v>
          </cell>
        </row>
        <row r="649">
          <cell r="S649">
            <v>8.9</v>
          </cell>
        </row>
        <row r="650">
          <cell r="S650">
            <v>8</v>
          </cell>
        </row>
        <row r="651">
          <cell r="S651">
            <v>11.9</v>
          </cell>
        </row>
        <row r="652">
          <cell r="S652">
            <v>9</v>
          </cell>
        </row>
        <row r="653">
          <cell r="S653">
            <v>9.3000000000000007</v>
          </cell>
        </row>
        <row r="654">
          <cell r="S654">
            <v>8.1</v>
          </cell>
        </row>
        <row r="655">
          <cell r="S655">
            <v>8.6</v>
          </cell>
        </row>
        <row r="656">
          <cell r="S656">
            <v>7.9</v>
          </cell>
        </row>
        <row r="657">
          <cell r="S657">
            <v>8.4</v>
          </cell>
        </row>
        <row r="658">
          <cell r="S658">
            <v>9.1999999999999993</v>
          </cell>
        </row>
        <row r="659">
          <cell r="S659">
            <v>8.5</v>
          </cell>
        </row>
        <row r="660">
          <cell r="S660">
            <v>9.6</v>
          </cell>
        </row>
        <row r="661">
          <cell r="S661">
            <v>8.6</v>
          </cell>
        </row>
        <row r="662">
          <cell r="S662">
            <v>7.6</v>
          </cell>
        </row>
        <row r="663">
          <cell r="S663">
            <v>7.6</v>
          </cell>
        </row>
        <row r="664">
          <cell r="S664">
            <v>7.7</v>
          </cell>
        </row>
        <row r="665">
          <cell r="S665">
            <v>10.9</v>
          </cell>
        </row>
        <row r="666">
          <cell r="S666">
            <v>7.6</v>
          </cell>
        </row>
        <row r="667">
          <cell r="S667">
            <v>7.7</v>
          </cell>
        </row>
        <row r="668">
          <cell r="S668">
            <v>7.9</v>
          </cell>
        </row>
        <row r="669">
          <cell r="S669">
            <v>7.7</v>
          </cell>
        </row>
        <row r="670">
          <cell r="S670">
            <v>7.7</v>
          </cell>
        </row>
        <row r="671">
          <cell r="S671">
            <v>7.6</v>
          </cell>
        </row>
        <row r="672">
          <cell r="S672">
            <v>8.5</v>
          </cell>
        </row>
        <row r="673">
          <cell r="S673">
            <v>9.9</v>
          </cell>
        </row>
        <row r="674">
          <cell r="S674">
            <v>8.4</v>
          </cell>
        </row>
        <row r="675">
          <cell r="S675">
            <v>7.8</v>
          </cell>
        </row>
        <row r="676">
          <cell r="S676">
            <v>9.6999999999999993</v>
          </cell>
        </row>
        <row r="677">
          <cell r="S677">
            <v>8</v>
          </cell>
        </row>
        <row r="678">
          <cell r="S678">
            <v>8.8000000000000007</v>
          </cell>
        </row>
        <row r="679">
          <cell r="S679">
            <v>9.9</v>
          </cell>
        </row>
        <row r="680">
          <cell r="S680">
            <v>10.199999999999999</v>
          </cell>
        </row>
        <row r="681">
          <cell r="S681">
            <v>8.5</v>
          </cell>
        </row>
        <row r="682">
          <cell r="S682">
            <v>8.8000000000000007</v>
          </cell>
        </row>
        <row r="683">
          <cell r="S683">
            <v>8.3000000000000007</v>
          </cell>
        </row>
        <row r="684">
          <cell r="S684">
            <v>7.9</v>
          </cell>
        </row>
        <row r="685">
          <cell r="S685">
            <v>7.7</v>
          </cell>
        </row>
        <row r="686">
          <cell r="S686">
            <v>8.1</v>
          </cell>
        </row>
        <row r="687">
          <cell r="S687">
            <v>8.3000000000000007</v>
          </cell>
        </row>
        <row r="688">
          <cell r="S688">
            <v>8.1</v>
          </cell>
        </row>
        <row r="689">
          <cell r="S689">
            <v>8.6999999999999993</v>
          </cell>
        </row>
        <row r="690">
          <cell r="S690">
            <v>9.6</v>
          </cell>
        </row>
        <row r="691">
          <cell r="S691">
            <v>9.3000000000000007</v>
          </cell>
        </row>
        <row r="692">
          <cell r="S692">
            <v>7.9</v>
          </cell>
        </row>
        <row r="693">
          <cell r="S693">
            <v>7.6</v>
          </cell>
        </row>
        <row r="694">
          <cell r="S694">
            <v>11.1</v>
          </cell>
        </row>
        <row r="695">
          <cell r="S695">
            <v>10</v>
          </cell>
        </row>
        <row r="696">
          <cell r="S696">
            <v>7.7</v>
          </cell>
        </row>
        <row r="697">
          <cell r="S697">
            <v>7.6</v>
          </cell>
        </row>
        <row r="698">
          <cell r="S698">
            <v>8.3000000000000007</v>
          </cell>
        </row>
        <row r="699">
          <cell r="S699">
            <v>7.9</v>
          </cell>
        </row>
        <row r="700">
          <cell r="S700">
            <v>8.1999999999999993</v>
          </cell>
        </row>
        <row r="701">
          <cell r="S701">
            <v>9.1999999999999993</v>
          </cell>
        </row>
        <row r="702">
          <cell r="S702">
            <v>8.1999999999999993</v>
          </cell>
        </row>
        <row r="703">
          <cell r="S703">
            <v>8</v>
          </cell>
        </row>
        <row r="704">
          <cell r="S704">
            <v>7.9</v>
          </cell>
        </row>
        <row r="705">
          <cell r="S705">
            <v>10</v>
          </cell>
        </row>
        <row r="706">
          <cell r="S706">
            <v>8.6999999999999993</v>
          </cell>
        </row>
        <row r="707">
          <cell r="S707">
            <v>10</v>
          </cell>
        </row>
        <row r="708">
          <cell r="S708">
            <v>8.1</v>
          </cell>
        </row>
        <row r="709">
          <cell r="S709">
            <v>7.7</v>
          </cell>
        </row>
        <row r="710">
          <cell r="S710">
            <v>7.9</v>
          </cell>
        </row>
        <row r="711">
          <cell r="S711">
            <v>7.6</v>
          </cell>
        </row>
        <row r="712">
          <cell r="S712">
            <v>7.6</v>
          </cell>
        </row>
        <row r="713">
          <cell r="S713">
            <v>7.9</v>
          </cell>
        </row>
        <row r="714">
          <cell r="S714">
            <v>9.1999999999999993</v>
          </cell>
        </row>
        <row r="715">
          <cell r="S715">
            <v>8.6</v>
          </cell>
        </row>
        <row r="716">
          <cell r="S716">
            <v>11.2</v>
          </cell>
        </row>
        <row r="717">
          <cell r="S717">
            <v>7.8</v>
          </cell>
        </row>
        <row r="718">
          <cell r="S718">
            <v>9.9</v>
          </cell>
        </row>
        <row r="719">
          <cell r="S719">
            <v>8</v>
          </cell>
        </row>
        <row r="720">
          <cell r="S720">
            <v>10.3</v>
          </cell>
        </row>
        <row r="721">
          <cell r="S721">
            <v>8.1</v>
          </cell>
        </row>
        <row r="722">
          <cell r="S722">
            <v>9.1</v>
          </cell>
        </row>
        <row r="723">
          <cell r="S723">
            <v>8.1999999999999993</v>
          </cell>
        </row>
        <row r="724">
          <cell r="S724">
            <v>8.5</v>
          </cell>
        </row>
        <row r="725">
          <cell r="S725">
            <v>7.8</v>
          </cell>
        </row>
        <row r="726">
          <cell r="S726">
            <v>8.8000000000000007</v>
          </cell>
        </row>
        <row r="727">
          <cell r="S727">
            <v>8.3000000000000007</v>
          </cell>
        </row>
        <row r="728">
          <cell r="S728">
            <v>8</v>
          </cell>
        </row>
        <row r="729">
          <cell r="S729">
            <v>10.1</v>
          </cell>
        </row>
        <row r="730">
          <cell r="S730">
            <v>7.6</v>
          </cell>
        </row>
        <row r="731">
          <cell r="S731">
            <v>8.1</v>
          </cell>
        </row>
        <row r="732">
          <cell r="S732">
            <v>8.6999999999999993</v>
          </cell>
        </row>
        <row r="733">
          <cell r="S733">
            <v>10.1</v>
          </cell>
        </row>
        <row r="734">
          <cell r="S734">
            <v>8.5</v>
          </cell>
        </row>
        <row r="735">
          <cell r="S735">
            <v>9.8000000000000007</v>
          </cell>
        </row>
        <row r="736">
          <cell r="S736">
            <v>8.3000000000000007</v>
          </cell>
        </row>
        <row r="737">
          <cell r="S737">
            <v>7.9</v>
          </cell>
        </row>
        <row r="738">
          <cell r="S738">
            <v>8.5</v>
          </cell>
        </row>
        <row r="739">
          <cell r="S739">
            <v>8.6999999999999993</v>
          </cell>
        </row>
        <row r="740">
          <cell r="S740">
            <v>7.9</v>
          </cell>
        </row>
        <row r="741">
          <cell r="S741">
            <v>8.1999999999999993</v>
          </cell>
        </row>
        <row r="742">
          <cell r="S742">
            <v>7.6</v>
          </cell>
        </row>
        <row r="743">
          <cell r="S743">
            <v>8</v>
          </cell>
        </row>
        <row r="744">
          <cell r="S744">
            <v>9</v>
          </cell>
        </row>
        <row r="745">
          <cell r="S745">
            <v>10.5</v>
          </cell>
        </row>
        <row r="746">
          <cell r="S746">
            <v>10</v>
          </cell>
        </row>
        <row r="747">
          <cell r="S747">
            <v>7.7</v>
          </cell>
        </row>
        <row r="748">
          <cell r="S748">
            <v>8.1999999999999993</v>
          </cell>
        </row>
        <row r="749">
          <cell r="S749">
            <v>8</v>
          </cell>
        </row>
        <row r="750">
          <cell r="S750">
            <v>7.6</v>
          </cell>
        </row>
        <row r="751">
          <cell r="S751">
            <v>7.6</v>
          </cell>
        </row>
        <row r="752">
          <cell r="S752">
            <v>7.8</v>
          </cell>
        </row>
        <row r="753">
          <cell r="S753">
            <v>8.4</v>
          </cell>
        </row>
        <row r="754">
          <cell r="S754">
            <v>9.6</v>
          </cell>
        </row>
        <row r="755">
          <cell r="S755">
            <v>8</v>
          </cell>
        </row>
        <row r="756">
          <cell r="S756">
            <v>7.7</v>
          </cell>
        </row>
        <row r="757">
          <cell r="S757">
            <v>7.9</v>
          </cell>
        </row>
        <row r="758">
          <cell r="S758">
            <v>8.3000000000000007</v>
          </cell>
        </row>
        <row r="759">
          <cell r="S759">
            <v>8.4</v>
          </cell>
        </row>
        <row r="760">
          <cell r="S760">
            <v>8.4</v>
          </cell>
        </row>
        <row r="761">
          <cell r="S761">
            <v>8.1</v>
          </cell>
        </row>
        <row r="762">
          <cell r="S762">
            <v>8.3000000000000007</v>
          </cell>
        </row>
        <row r="763">
          <cell r="S763">
            <v>7.7</v>
          </cell>
        </row>
        <row r="764">
          <cell r="S764">
            <v>8.8000000000000007</v>
          </cell>
        </row>
        <row r="765">
          <cell r="S765">
            <v>9.4</v>
          </cell>
        </row>
        <row r="766">
          <cell r="S766">
            <v>10</v>
          </cell>
        </row>
        <row r="767">
          <cell r="S767">
            <v>7.7</v>
          </cell>
        </row>
        <row r="768">
          <cell r="S768">
            <v>9.8000000000000007</v>
          </cell>
        </row>
        <row r="769">
          <cell r="S769">
            <v>8</v>
          </cell>
        </row>
        <row r="770">
          <cell r="S770">
            <v>9</v>
          </cell>
        </row>
        <row r="771">
          <cell r="S771">
            <v>7.8</v>
          </cell>
        </row>
        <row r="772">
          <cell r="S772">
            <v>8</v>
          </cell>
        </row>
        <row r="773">
          <cell r="S773">
            <v>8.6</v>
          </cell>
        </row>
        <row r="774">
          <cell r="S774">
            <v>7.6</v>
          </cell>
        </row>
        <row r="775">
          <cell r="S775">
            <v>10</v>
          </cell>
        </row>
        <row r="776">
          <cell r="S776">
            <v>7.9</v>
          </cell>
        </row>
        <row r="777">
          <cell r="S777">
            <v>8.8000000000000007</v>
          </cell>
        </row>
        <row r="778">
          <cell r="S778">
            <v>10.199999999999999</v>
          </cell>
        </row>
        <row r="779">
          <cell r="S779">
            <v>7.6</v>
          </cell>
        </row>
        <row r="780">
          <cell r="S780">
            <v>7.6</v>
          </cell>
        </row>
        <row r="781">
          <cell r="S781">
            <v>7.7</v>
          </cell>
        </row>
        <row r="782">
          <cell r="S782">
            <v>10.8</v>
          </cell>
        </row>
        <row r="783">
          <cell r="S783">
            <v>9.5</v>
          </cell>
        </row>
        <row r="784">
          <cell r="S784">
            <v>7.9</v>
          </cell>
        </row>
        <row r="785">
          <cell r="S785">
            <v>8.4</v>
          </cell>
        </row>
        <row r="786">
          <cell r="S786">
            <v>8.1999999999999993</v>
          </cell>
        </row>
        <row r="787">
          <cell r="S787">
            <v>8</v>
          </cell>
        </row>
        <row r="788">
          <cell r="S788">
            <v>7.6</v>
          </cell>
        </row>
        <row r="789">
          <cell r="S789">
            <v>7.8</v>
          </cell>
        </row>
        <row r="790">
          <cell r="S790">
            <v>7.9</v>
          </cell>
        </row>
        <row r="791">
          <cell r="S791">
            <v>7.7</v>
          </cell>
        </row>
        <row r="792">
          <cell r="S792">
            <v>7.7</v>
          </cell>
        </row>
        <row r="793">
          <cell r="S793">
            <v>8.4</v>
          </cell>
        </row>
        <row r="794">
          <cell r="S794">
            <v>7.9</v>
          </cell>
        </row>
        <row r="795">
          <cell r="S795">
            <v>8.5</v>
          </cell>
        </row>
        <row r="796">
          <cell r="S796">
            <v>7.9</v>
          </cell>
        </row>
        <row r="797">
          <cell r="S797">
            <v>8.3000000000000007</v>
          </cell>
        </row>
        <row r="798">
          <cell r="S798">
            <v>9</v>
          </cell>
        </row>
        <row r="799">
          <cell r="S799">
            <v>10.5</v>
          </cell>
        </row>
        <row r="800">
          <cell r="S800">
            <v>8.1</v>
          </cell>
        </row>
        <row r="801">
          <cell r="S801">
            <v>8.1999999999999993</v>
          </cell>
        </row>
        <row r="802">
          <cell r="S802">
            <v>7.8</v>
          </cell>
        </row>
        <row r="803">
          <cell r="S803">
            <v>7.9</v>
          </cell>
        </row>
        <row r="804">
          <cell r="S804">
            <v>10.6</v>
          </cell>
        </row>
        <row r="805">
          <cell r="S805">
            <v>7.6</v>
          </cell>
        </row>
        <row r="806">
          <cell r="S806">
            <v>8</v>
          </cell>
        </row>
        <row r="807">
          <cell r="S807">
            <v>8</v>
          </cell>
        </row>
        <row r="808">
          <cell r="S808">
            <v>7.9</v>
          </cell>
        </row>
        <row r="809">
          <cell r="S809">
            <v>8.1999999999999993</v>
          </cell>
        </row>
        <row r="810">
          <cell r="S810">
            <v>7.9</v>
          </cell>
        </row>
        <row r="811">
          <cell r="S811">
            <v>7.7</v>
          </cell>
        </row>
        <row r="812">
          <cell r="S812">
            <v>7.9</v>
          </cell>
        </row>
        <row r="813">
          <cell r="S813">
            <v>8.1999999999999993</v>
          </cell>
        </row>
        <row r="814">
          <cell r="S814">
            <v>7.9</v>
          </cell>
        </row>
        <row r="815">
          <cell r="S815">
            <v>7.6</v>
          </cell>
        </row>
        <row r="816">
          <cell r="S816">
            <v>8.5</v>
          </cell>
        </row>
        <row r="817">
          <cell r="S817">
            <v>8.1999999999999993</v>
          </cell>
        </row>
        <row r="818">
          <cell r="S818">
            <v>10.9</v>
          </cell>
        </row>
        <row r="819">
          <cell r="S819">
            <v>10.5</v>
          </cell>
        </row>
        <row r="820">
          <cell r="S820">
            <v>7.7</v>
          </cell>
        </row>
        <row r="821">
          <cell r="S821">
            <v>7.8</v>
          </cell>
        </row>
        <row r="822">
          <cell r="S822">
            <v>9.5</v>
          </cell>
        </row>
        <row r="823">
          <cell r="S823">
            <v>8.1</v>
          </cell>
        </row>
        <row r="824">
          <cell r="S824">
            <v>8.3000000000000007</v>
          </cell>
        </row>
        <row r="825">
          <cell r="S825">
            <v>8.9</v>
          </cell>
        </row>
        <row r="826">
          <cell r="S826">
            <v>8.4</v>
          </cell>
        </row>
        <row r="827">
          <cell r="S827">
            <v>7.7</v>
          </cell>
        </row>
        <row r="828">
          <cell r="S828">
            <v>9.6</v>
          </cell>
        </row>
        <row r="829">
          <cell r="S829">
            <v>8.5</v>
          </cell>
        </row>
        <row r="830">
          <cell r="S830">
            <v>7.9</v>
          </cell>
        </row>
        <row r="831">
          <cell r="S831">
            <v>7.7</v>
          </cell>
        </row>
        <row r="832">
          <cell r="S832">
            <v>7.9</v>
          </cell>
        </row>
        <row r="833">
          <cell r="S833">
            <v>9.3000000000000007</v>
          </cell>
        </row>
        <row r="834">
          <cell r="S834">
            <v>11</v>
          </cell>
        </row>
        <row r="835">
          <cell r="S835">
            <v>7.7</v>
          </cell>
        </row>
        <row r="836">
          <cell r="S836">
            <v>7.9</v>
          </cell>
        </row>
        <row r="837">
          <cell r="S837">
            <v>9.8000000000000007</v>
          </cell>
        </row>
        <row r="838">
          <cell r="S838">
            <v>8.6999999999999993</v>
          </cell>
        </row>
        <row r="839">
          <cell r="S839">
            <v>9.3000000000000007</v>
          </cell>
        </row>
        <row r="840">
          <cell r="S840">
            <v>10.199999999999999</v>
          </cell>
        </row>
        <row r="841">
          <cell r="S841">
            <v>8.1</v>
          </cell>
        </row>
        <row r="842">
          <cell r="S842">
            <v>8.5</v>
          </cell>
        </row>
        <row r="843">
          <cell r="S843">
            <v>8.3000000000000007</v>
          </cell>
        </row>
        <row r="844">
          <cell r="S844">
            <v>8.8000000000000007</v>
          </cell>
        </row>
        <row r="845">
          <cell r="S845">
            <v>7.7</v>
          </cell>
        </row>
        <row r="846">
          <cell r="S846">
            <v>8.3000000000000007</v>
          </cell>
        </row>
        <row r="847">
          <cell r="S847">
            <v>9.5</v>
          </cell>
        </row>
        <row r="848">
          <cell r="S848">
            <v>7.7</v>
          </cell>
        </row>
        <row r="849">
          <cell r="S849">
            <v>8.4</v>
          </cell>
        </row>
        <row r="850">
          <cell r="S850">
            <v>7.6</v>
          </cell>
        </row>
        <row r="851">
          <cell r="S851">
            <v>8.6</v>
          </cell>
        </row>
        <row r="852">
          <cell r="S852">
            <v>7.7</v>
          </cell>
        </row>
        <row r="853">
          <cell r="S853">
            <v>9</v>
          </cell>
        </row>
        <row r="854">
          <cell r="S854">
            <v>7.7</v>
          </cell>
        </row>
        <row r="855">
          <cell r="S855">
            <v>8.5</v>
          </cell>
        </row>
        <row r="856">
          <cell r="S856">
            <v>8.1</v>
          </cell>
        </row>
        <row r="857">
          <cell r="S857">
            <v>7.6</v>
          </cell>
        </row>
        <row r="858">
          <cell r="S858">
            <v>7.7</v>
          </cell>
        </row>
        <row r="859">
          <cell r="S859">
            <v>7.8</v>
          </cell>
        </row>
        <row r="860">
          <cell r="S860">
            <v>8.1999999999999993</v>
          </cell>
        </row>
        <row r="861">
          <cell r="S861">
            <v>7.7</v>
          </cell>
        </row>
        <row r="862">
          <cell r="S862">
            <v>8.6999999999999993</v>
          </cell>
        </row>
        <row r="863">
          <cell r="S863">
            <v>7.8</v>
          </cell>
        </row>
        <row r="864">
          <cell r="S864">
            <v>8.5</v>
          </cell>
        </row>
        <row r="865">
          <cell r="S865">
            <v>8.1999999999999993</v>
          </cell>
        </row>
        <row r="866">
          <cell r="S866">
            <v>7.8</v>
          </cell>
        </row>
        <row r="867">
          <cell r="S867">
            <v>8.1999999999999993</v>
          </cell>
        </row>
        <row r="868">
          <cell r="S868">
            <v>7.6</v>
          </cell>
        </row>
        <row r="869">
          <cell r="S869">
            <v>8.4</v>
          </cell>
        </row>
        <row r="870">
          <cell r="S870">
            <v>8.6999999999999993</v>
          </cell>
        </row>
        <row r="871">
          <cell r="S871">
            <v>9.4</v>
          </cell>
        </row>
        <row r="872">
          <cell r="S872">
            <v>8.9</v>
          </cell>
        </row>
        <row r="873">
          <cell r="S873">
            <v>7.8</v>
          </cell>
        </row>
        <row r="874">
          <cell r="S874">
            <v>9.4</v>
          </cell>
        </row>
        <row r="875">
          <cell r="S875">
            <v>7.6</v>
          </cell>
        </row>
        <row r="876">
          <cell r="S876">
            <v>7.8</v>
          </cell>
        </row>
        <row r="877">
          <cell r="S877">
            <v>8.1999999999999993</v>
          </cell>
        </row>
        <row r="878">
          <cell r="S878">
            <v>8.4</v>
          </cell>
        </row>
        <row r="879">
          <cell r="S879">
            <v>9.6999999999999993</v>
          </cell>
        </row>
        <row r="880">
          <cell r="S880">
            <v>8.3000000000000007</v>
          </cell>
        </row>
        <row r="881">
          <cell r="S881">
            <v>7.6</v>
          </cell>
        </row>
        <row r="882">
          <cell r="S882">
            <v>7.9</v>
          </cell>
        </row>
        <row r="883">
          <cell r="S883">
            <v>8.8000000000000007</v>
          </cell>
        </row>
        <row r="884">
          <cell r="S884">
            <v>9.3000000000000007</v>
          </cell>
        </row>
        <row r="885">
          <cell r="S885">
            <v>9.4</v>
          </cell>
        </row>
        <row r="886">
          <cell r="S886">
            <v>7.6</v>
          </cell>
        </row>
        <row r="887">
          <cell r="S887">
            <v>8.1</v>
          </cell>
        </row>
        <row r="888">
          <cell r="S888">
            <v>7.6</v>
          </cell>
        </row>
        <row r="889">
          <cell r="S889">
            <v>7.7</v>
          </cell>
        </row>
        <row r="890">
          <cell r="S890">
            <v>8.9</v>
          </cell>
        </row>
        <row r="891">
          <cell r="S891">
            <v>10.199999999999999</v>
          </cell>
        </row>
        <row r="892">
          <cell r="S892">
            <v>8.6</v>
          </cell>
        </row>
        <row r="893">
          <cell r="S893">
            <v>7.8</v>
          </cell>
        </row>
        <row r="894">
          <cell r="S894">
            <v>9.1999999999999993</v>
          </cell>
        </row>
        <row r="895">
          <cell r="S895">
            <v>7.8</v>
          </cell>
        </row>
        <row r="896">
          <cell r="S896">
            <v>8</v>
          </cell>
        </row>
        <row r="897">
          <cell r="S897">
            <v>8.1</v>
          </cell>
        </row>
        <row r="898">
          <cell r="S898">
            <v>7.6</v>
          </cell>
        </row>
        <row r="899">
          <cell r="S899">
            <v>7.8</v>
          </cell>
        </row>
        <row r="900">
          <cell r="S900">
            <v>8.5</v>
          </cell>
        </row>
        <row r="901">
          <cell r="S901">
            <v>7.9</v>
          </cell>
        </row>
        <row r="902">
          <cell r="S902">
            <v>7.6</v>
          </cell>
        </row>
        <row r="903">
          <cell r="S903">
            <v>8.1</v>
          </cell>
        </row>
        <row r="904">
          <cell r="S904">
            <v>8.6</v>
          </cell>
        </row>
        <row r="905">
          <cell r="S905">
            <v>7.6</v>
          </cell>
        </row>
        <row r="906">
          <cell r="S906">
            <v>7.9</v>
          </cell>
        </row>
        <row r="907">
          <cell r="S907">
            <v>7.7</v>
          </cell>
        </row>
        <row r="908">
          <cell r="S908">
            <v>9</v>
          </cell>
        </row>
        <row r="909">
          <cell r="S909">
            <v>7.6</v>
          </cell>
        </row>
        <row r="910">
          <cell r="S910">
            <v>8.5</v>
          </cell>
        </row>
        <row r="911">
          <cell r="S911">
            <v>8</v>
          </cell>
        </row>
        <row r="912">
          <cell r="S912">
            <v>8</v>
          </cell>
        </row>
        <row r="913">
          <cell r="S913">
            <v>8.1</v>
          </cell>
        </row>
        <row r="914">
          <cell r="S914">
            <v>7.6</v>
          </cell>
        </row>
        <row r="915">
          <cell r="S915">
            <v>8.1</v>
          </cell>
        </row>
        <row r="916">
          <cell r="S916">
            <v>8.3000000000000007</v>
          </cell>
        </row>
        <row r="917">
          <cell r="S917">
            <v>9.8000000000000007</v>
          </cell>
        </row>
        <row r="918">
          <cell r="S918">
            <v>9.3000000000000007</v>
          </cell>
        </row>
        <row r="919">
          <cell r="S919">
            <v>8.6999999999999993</v>
          </cell>
        </row>
        <row r="920">
          <cell r="S920">
            <v>7.6</v>
          </cell>
        </row>
        <row r="921">
          <cell r="S921">
            <v>8.5</v>
          </cell>
        </row>
        <row r="922">
          <cell r="S922">
            <v>7.6</v>
          </cell>
        </row>
        <row r="923">
          <cell r="S923">
            <v>8.1999999999999993</v>
          </cell>
        </row>
        <row r="924">
          <cell r="S924">
            <v>8.5</v>
          </cell>
        </row>
        <row r="925">
          <cell r="S925">
            <v>10.5</v>
          </cell>
        </row>
        <row r="926">
          <cell r="S926">
            <v>7.6</v>
          </cell>
        </row>
        <row r="927">
          <cell r="S927">
            <v>7.7</v>
          </cell>
        </row>
        <row r="928">
          <cell r="S928">
            <v>8.6</v>
          </cell>
        </row>
        <row r="929">
          <cell r="S929">
            <v>8.3000000000000007</v>
          </cell>
        </row>
        <row r="930">
          <cell r="S930">
            <v>7.9</v>
          </cell>
        </row>
        <row r="931">
          <cell r="S931">
            <v>7.6</v>
          </cell>
        </row>
        <row r="932">
          <cell r="S932">
            <v>8.6</v>
          </cell>
        </row>
        <row r="933">
          <cell r="S933">
            <v>8.4</v>
          </cell>
        </row>
        <row r="934">
          <cell r="S934">
            <v>8.6999999999999993</v>
          </cell>
        </row>
        <row r="935">
          <cell r="S935">
            <v>7.6</v>
          </cell>
        </row>
        <row r="936">
          <cell r="S936">
            <v>7.7</v>
          </cell>
        </row>
        <row r="937">
          <cell r="S937">
            <v>8.1</v>
          </cell>
        </row>
        <row r="938">
          <cell r="S938">
            <v>8.1</v>
          </cell>
        </row>
        <row r="939">
          <cell r="S939">
            <v>9.1999999999999993</v>
          </cell>
        </row>
        <row r="940">
          <cell r="S940">
            <v>7.6</v>
          </cell>
        </row>
        <row r="941">
          <cell r="S941">
            <v>7.6</v>
          </cell>
        </row>
        <row r="942">
          <cell r="S942">
            <v>8.1999999999999993</v>
          </cell>
        </row>
        <row r="943">
          <cell r="S943">
            <v>8.1</v>
          </cell>
        </row>
        <row r="944">
          <cell r="S944">
            <v>8.1</v>
          </cell>
        </row>
        <row r="945">
          <cell r="S945">
            <v>9.3000000000000007</v>
          </cell>
        </row>
        <row r="946">
          <cell r="S946">
            <v>7.6</v>
          </cell>
        </row>
        <row r="947">
          <cell r="S947">
            <v>7.7</v>
          </cell>
        </row>
        <row r="948">
          <cell r="S948">
            <v>7.6</v>
          </cell>
        </row>
        <row r="949">
          <cell r="S949">
            <v>7.6</v>
          </cell>
        </row>
        <row r="950">
          <cell r="S950">
            <v>7.7</v>
          </cell>
        </row>
        <row r="951">
          <cell r="S951">
            <v>8.1</v>
          </cell>
        </row>
        <row r="952">
          <cell r="S952">
            <v>9.1999999999999993</v>
          </cell>
        </row>
        <row r="953">
          <cell r="S953">
            <v>9.5</v>
          </cell>
        </row>
        <row r="954">
          <cell r="S954">
            <v>8.1</v>
          </cell>
        </row>
        <row r="955">
          <cell r="S955">
            <v>8</v>
          </cell>
        </row>
        <row r="956">
          <cell r="S956">
            <v>7.7</v>
          </cell>
        </row>
        <row r="957">
          <cell r="S957">
            <v>9.9</v>
          </cell>
        </row>
        <row r="958">
          <cell r="S958">
            <v>7.9</v>
          </cell>
        </row>
        <row r="959">
          <cell r="S959">
            <v>7.9</v>
          </cell>
        </row>
        <row r="960">
          <cell r="S960">
            <v>8.6</v>
          </cell>
        </row>
        <row r="961">
          <cell r="S961">
            <v>8.4</v>
          </cell>
        </row>
        <row r="962">
          <cell r="S962">
            <v>7.6</v>
          </cell>
        </row>
        <row r="963">
          <cell r="S963">
            <v>7.6</v>
          </cell>
        </row>
        <row r="964">
          <cell r="S964">
            <v>8.5</v>
          </cell>
        </row>
        <row r="965">
          <cell r="S965">
            <v>8.6999999999999993</v>
          </cell>
        </row>
        <row r="966">
          <cell r="S966">
            <v>7.8</v>
          </cell>
        </row>
        <row r="967">
          <cell r="S967">
            <v>7.7</v>
          </cell>
        </row>
        <row r="968">
          <cell r="S968">
            <v>7.7</v>
          </cell>
        </row>
        <row r="969">
          <cell r="S969">
            <v>7.7</v>
          </cell>
        </row>
        <row r="970">
          <cell r="S970">
            <v>7.6</v>
          </cell>
        </row>
        <row r="971">
          <cell r="S971">
            <v>8.1999999999999993</v>
          </cell>
        </row>
        <row r="972">
          <cell r="S972">
            <v>9.5</v>
          </cell>
        </row>
        <row r="973">
          <cell r="S973">
            <v>9.5</v>
          </cell>
        </row>
        <row r="974">
          <cell r="S974">
            <v>8.8000000000000007</v>
          </cell>
        </row>
        <row r="975">
          <cell r="S975">
            <v>11.7</v>
          </cell>
        </row>
        <row r="976">
          <cell r="S976">
            <v>8.6999999999999993</v>
          </cell>
        </row>
        <row r="977">
          <cell r="S977">
            <v>10.3</v>
          </cell>
        </row>
        <row r="978">
          <cell r="S978">
            <v>7.6</v>
          </cell>
        </row>
        <row r="979">
          <cell r="S979">
            <v>7.8</v>
          </cell>
        </row>
        <row r="980">
          <cell r="S980">
            <v>8.4</v>
          </cell>
        </row>
        <row r="981">
          <cell r="S981">
            <v>8.5</v>
          </cell>
        </row>
        <row r="982">
          <cell r="S982">
            <v>8.1999999999999993</v>
          </cell>
        </row>
        <row r="983">
          <cell r="S983">
            <v>8.6999999999999993</v>
          </cell>
        </row>
        <row r="984">
          <cell r="S984">
            <v>7.8</v>
          </cell>
        </row>
        <row r="985">
          <cell r="S985">
            <v>10.6</v>
          </cell>
        </row>
        <row r="986">
          <cell r="S986">
            <v>8.3000000000000007</v>
          </cell>
        </row>
        <row r="987">
          <cell r="S987">
            <v>7.7</v>
          </cell>
        </row>
        <row r="988">
          <cell r="S988">
            <v>9</v>
          </cell>
        </row>
        <row r="989">
          <cell r="S989">
            <v>8.6</v>
          </cell>
        </row>
        <row r="990">
          <cell r="S990">
            <v>9.6</v>
          </cell>
        </row>
        <row r="991">
          <cell r="S991">
            <v>7.6</v>
          </cell>
        </row>
        <row r="992">
          <cell r="S992">
            <v>8.3000000000000007</v>
          </cell>
        </row>
        <row r="993">
          <cell r="S993">
            <v>8.3000000000000007</v>
          </cell>
        </row>
        <row r="994">
          <cell r="S994">
            <v>8.3000000000000007</v>
          </cell>
        </row>
        <row r="995">
          <cell r="S995">
            <v>13.3</v>
          </cell>
        </row>
        <row r="996">
          <cell r="S996">
            <v>8.5</v>
          </cell>
        </row>
        <row r="997">
          <cell r="S997">
            <v>8</v>
          </cell>
        </row>
        <row r="998">
          <cell r="S998">
            <v>9.4</v>
          </cell>
        </row>
        <row r="999">
          <cell r="S999">
            <v>7.8</v>
          </cell>
        </row>
        <row r="1000">
          <cell r="S1000">
            <v>7.7</v>
          </cell>
        </row>
        <row r="1001">
          <cell r="S1001">
            <v>7.6</v>
          </cell>
        </row>
        <row r="1002">
          <cell r="S1002">
            <v>8.1</v>
          </cell>
        </row>
        <row r="1003">
          <cell r="S1003">
            <v>10.1</v>
          </cell>
        </row>
        <row r="1004">
          <cell r="S1004">
            <v>12.7</v>
          </cell>
        </row>
        <row r="1005">
          <cell r="S1005">
            <v>8.5</v>
          </cell>
        </row>
        <row r="1006">
          <cell r="S1006">
            <v>8.4</v>
          </cell>
        </row>
        <row r="1007">
          <cell r="S1007">
            <v>9</v>
          </cell>
        </row>
        <row r="1008">
          <cell r="S1008">
            <v>7.6</v>
          </cell>
        </row>
        <row r="1009">
          <cell r="S1009">
            <v>9.5</v>
          </cell>
        </row>
        <row r="1010">
          <cell r="S1010">
            <v>8.3000000000000007</v>
          </cell>
        </row>
        <row r="1011">
          <cell r="S1011">
            <v>8</v>
          </cell>
        </row>
        <row r="1012">
          <cell r="S1012">
            <v>8.8000000000000007</v>
          </cell>
        </row>
        <row r="1013">
          <cell r="S1013">
            <v>7.8</v>
          </cell>
        </row>
        <row r="1014">
          <cell r="S1014">
            <v>9</v>
          </cell>
        </row>
        <row r="1015">
          <cell r="S1015">
            <v>9.1999999999999993</v>
          </cell>
        </row>
        <row r="1016">
          <cell r="S1016">
            <v>7.6</v>
          </cell>
        </row>
        <row r="1017">
          <cell r="S1017">
            <v>7.7</v>
          </cell>
        </row>
        <row r="1018">
          <cell r="S1018">
            <v>7.8</v>
          </cell>
        </row>
        <row r="1019">
          <cell r="S1019">
            <v>7.7</v>
          </cell>
        </row>
        <row r="1020">
          <cell r="S1020">
            <v>8.4</v>
          </cell>
        </row>
        <row r="1021">
          <cell r="S1021">
            <v>8.1</v>
          </cell>
        </row>
        <row r="1022">
          <cell r="S1022">
            <v>8.6</v>
          </cell>
        </row>
        <row r="1023">
          <cell r="S1023">
            <v>8</v>
          </cell>
        </row>
        <row r="1024">
          <cell r="S1024">
            <v>9.1999999999999993</v>
          </cell>
        </row>
        <row r="1025">
          <cell r="S1025">
            <v>7.7</v>
          </cell>
        </row>
        <row r="1026">
          <cell r="S1026">
            <v>7.7</v>
          </cell>
        </row>
        <row r="1027">
          <cell r="S1027">
            <v>8.5</v>
          </cell>
        </row>
        <row r="1028">
          <cell r="S1028">
            <v>8.1999999999999993</v>
          </cell>
        </row>
        <row r="1029">
          <cell r="S1029">
            <v>8</v>
          </cell>
        </row>
        <row r="1030">
          <cell r="S1030">
            <v>7.7</v>
          </cell>
        </row>
        <row r="1031">
          <cell r="S1031">
            <v>8.8000000000000007</v>
          </cell>
        </row>
        <row r="1032">
          <cell r="S1032">
            <v>9.1</v>
          </cell>
        </row>
        <row r="1033">
          <cell r="S1033">
            <v>7.8</v>
          </cell>
        </row>
        <row r="1034">
          <cell r="S1034">
            <v>8.6999999999999993</v>
          </cell>
        </row>
        <row r="1035">
          <cell r="S1035">
            <v>8.1999999999999993</v>
          </cell>
        </row>
        <row r="1036">
          <cell r="S1036">
            <v>8.6999999999999993</v>
          </cell>
        </row>
        <row r="1037">
          <cell r="S1037">
            <v>11.5</v>
          </cell>
        </row>
        <row r="1038">
          <cell r="S1038">
            <v>9.5</v>
          </cell>
        </row>
        <row r="1039">
          <cell r="S1039">
            <v>9.9</v>
          </cell>
        </row>
        <row r="1040">
          <cell r="S1040">
            <v>8.1</v>
          </cell>
        </row>
        <row r="1041">
          <cell r="S1041">
            <v>10.6</v>
          </cell>
        </row>
        <row r="1042">
          <cell r="S1042">
            <v>8.5</v>
          </cell>
        </row>
        <row r="1043">
          <cell r="S1043">
            <v>8.4</v>
          </cell>
        </row>
        <row r="1044">
          <cell r="S1044">
            <v>7.6</v>
          </cell>
        </row>
        <row r="1045">
          <cell r="S1045">
            <v>8.5</v>
          </cell>
        </row>
        <row r="1046">
          <cell r="S1046">
            <v>8.1</v>
          </cell>
        </row>
        <row r="1047">
          <cell r="S1047">
            <v>7.7</v>
          </cell>
        </row>
        <row r="1048">
          <cell r="S1048">
            <v>8.6999999999999993</v>
          </cell>
        </row>
        <row r="1049">
          <cell r="S1049">
            <v>7.8</v>
          </cell>
        </row>
        <row r="1050">
          <cell r="S1050">
            <v>7.7</v>
          </cell>
        </row>
        <row r="1051">
          <cell r="S1051">
            <v>9.6</v>
          </cell>
        </row>
        <row r="1052">
          <cell r="S1052">
            <v>8</v>
          </cell>
        </row>
        <row r="1053">
          <cell r="S1053">
            <v>11</v>
          </cell>
        </row>
        <row r="1054">
          <cell r="S1054">
            <v>8.5</v>
          </cell>
        </row>
        <row r="1055">
          <cell r="S1055">
            <v>8.6999999999999993</v>
          </cell>
        </row>
        <row r="1056">
          <cell r="S1056">
            <v>11.9</v>
          </cell>
        </row>
        <row r="1057">
          <cell r="S1057">
            <v>8.8000000000000007</v>
          </cell>
        </row>
        <row r="1058">
          <cell r="S1058">
            <v>7.7</v>
          </cell>
        </row>
        <row r="1059">
          <cell r="S1059">
            <v>9.4</v>
          </cell>
        </row>
        <row r="1060">
          <cell r="S1060">
            <v>9.6999999999999993</v>
          </cell>
        </row>
        <row r="1061">
          <cell r="S1061">
            <v>8.4</v>
          </cell>
        </row>
        <row r="1062">
          <cell r="S1062">
            <v>8.5</v>
          </cell>
        </row>
        <row r="1063">
          <cell r="S1063">
            <v>7.8</v>
          </cell>
        </row>
        <row r="1064">
          <cell r="S1064">
            <v>7.8</v>
          </cell>
        </row>
        <row r="1065">
          <cell r="S1065">
            <v>8.5</v>
          </cell>
        </row>
        <row r="1066">
          <cell r="S1066">
            <v>8.5</v>
          </cell>
        </row>
        <row r="1067">
          <cell r="S1067">
            <v>9.1999999999999993</v>
          </cell>
        </row>
        <row r="1068">
          <cell r="S1068">
            <v>8.3000000000000007</v>
          </cell>
        </row>
        <row r="1069">
          <cell r="S1069">
            <v>8.9</v>
          </cell>
        </row>
        <row r="1070">
          <cell r="S1070">
            <v>7.8</v>
          </cell>
        </row>
        <row r="1071">
          <cell r="S1071">
            <v>7.6</v>
          </cell>
        </row>
        <row r="1072">
          <cell r="S1072">
            <v>7.7</v>
          </cell>
        </row>
        <row r="1073">
          <cell r="S1073">
            <v>8</v>
          </cell>
        </row>
        <row r="1074">
          <cell r="S1074">
            <v>7.6</v>
          </cell>
        </row>
        <row r="1075">
          <cell r="S1075">
            <v>7.9</v>
          </cell>
        </row>
        <row r="1076">
          <cell r="S1076">
            <v>7.8</v>
          </cell>
        </row>
        <row r="1077">
          <cell r="S1077">
            <v>7.7</v>
          </cell>
        </row>
        <row r="1078">
          <cell r="S1078">
            <v>8.9</v>
          </cell>
        </row>
        <row r="1079">
          <cell r="S1079">
            <v>8.3000000000000007</v>
          </cell>
        </row>
        <row r="1080">
          <cell r="S1080">
            <v>8.5</v>
          </cell>
        </row>
        <row r="1081">
          <cell r="S1081">
            <v>7.9</v>
          </cell>
        </row>
        <row r="1082">
          <cell r="S1082">
            <v>8</v>
          </cell>
        </row>
        <row r="1083">
          <cell r="S1083">
            <v>8.1999999999999993</v>
          </cell>
        </row>
        <row r="1084">
          <cell r="S1084">
            <v>7.6</v>
          </cell>
        </row>
        <row r="1085">
          <cell r="S1085">
            <v>8.6</v>
          </cell>
        </row>
        <row r="1086">
          <cell r="S1086">
            <v>10.3</v>
          </cell>
        </row>
        <row r="1087">
          <cell r="S1087">
            <v>10.8</v>
          </cell>
        </row>
        <row r="1088">
          <cell r="S1088">
            <v>7.8</v>
          </cell>
        </row>
        <row r="1089">
          <cell r="S1089">
            <v>7.7</v>
          </cell>
        </row>
        <row r="1090">
          <cell r="S1090">
            <v>8.5</v>
          </cell>
        </row>
        <row r="1091">
          <cell r="S1091">
            <v>7.9</v>
          </cell>
        </row>
        <row r="1092">
          <cell r="S1092">
            <v>9.4</v>
          </cell>
        </row>
        <row r="1093">
          <cell r="S1093">
            <v>7.7</v>
          </cell>
        </row>
        <row r="1094">
          <cell r="S1094">
            <v>8.6999999999999993</v>
          </cell>
        </row>
        <row r="1095">
          <cell r="S1095">
            <v>10.5</v>
          </cell>
        </row>
        <row r="1096">
          <cell r="S1096">
            <v>7.6</v>
          </cell>
        </row>
        <row r="1097">
          <cell r="S1097">
            <v>7.9</v>
          </cell>
        </row>
        <row r="1098">
          <cell r="S1098">
            <v>8.6999999999999993</v>
          </cell>
        </row>
        <row r="1099">
          <cell r="S1099">
            <v>8.1</v>
          </cell>
        </row>
        <row r="1100">
          <cell r="S1100">
            <v>7.8</v>
          </cell>
        </row>
        <row r="1101">
          <cell r="S1101">
            <v>7.6</v>
          </cell>
        </row>
        <row r="1102">
          <cell r="S1102">
            <v>10.3</v>
          </cell>
        </row>
        <row r="1103">
          <cell r="S1103">
            <v>7.6</v>
          </cell>
        </row>
        <row r="1104">
          <cell r="S1104">
            <v>9.6</v>
          </cell>
        </row>
        <row r="1105">
          <cell r="S1105">
            <v>9.9</v>
          </cell>
        </row>
        <row r="1106">
          <cell r="S1106">
            <v>9.3000000000000007</v>
          </cell>
        </row>
        <row r="1107">
          <cell r="S1107">
            <v>7.6</v>
          </cell>
        </row>
        <row r="1108">
          <cell r="S1108">
            <v>8.1999999999999993</v>
          </cell>
        </row>
        <row r="1109">
          <cell r="S1109">
            <v>10</v>
          </cell>
        </row>
        <row r="1110">
          <cell r="S1110">
            <v>9.4</v>
          </cell>
        </row>
        <row r="1111">
          <cell r="S1111">
            <v>7.6</v>
          </cell>
        </row>
        <row r="1112">
          <cell r="S1112">
            <v>8.1</v>
          </cell>
        </row>
        <row r="1113">
          <cell r="S1113">
            <v>7.8</v>
          </cell>
        </row>
        <row r="1114">
          <cell r="S1114">
            <v>7.9</v>
          </cell>
        </row>
        <row r="1115">
          <cell r="S1115">
            <v>7.6</v>
          </cell>
        </row>
        <row r="1116">
          <cell r="S1116">
            <v>7.8</v>
          </cell>
        </row>
        <row r="1117">
          <cell r="S1117">
            <v>8.3000000000000007</v>
          </cell>
        </row>
        <row r="1118">
          <cell r="S1118">
            <v>10.199999999999999</v>
          </cell>
        </row>
        <row r="1119">
          <cell r="S1119">
            <v>8</v>
          </cell>
        </row>
        <row r="1120">
          <cell r="S1120">
            <v>8.1</v>
          </cell>
        </row>
        <row r="1121">
          <cell r="S1121">
            <v>10.1</v>
          </cell>
        </row>
        <row r="1122">
          <cell r="S1122">
            <v>8.8000000000000007</v>
          </cell>
        </row>
        <row r="1123">
          <cell r="S1123">
            <v>8.6</v>
          </cell>
        </row>
        <row r="1124">
          <cell r="S1124">
            <v>7.6</v>
          </cell>
        </row>
        <row r="1125">
          <cell r="S1125">
            <v>8.5</v>
          </cell>
        </row>
        <row r="1126">
          <cell r="S1126">
            <v>8.4</v>
          </cell>
        </row>
        <row r="1127">
          <cell r="S1127">
            <v>8.6999999999999993</v>
          </cell>
        </row>
        <row r="1128">
          <cell r="S1128">
            <v>7.8</v>
          </cell>
        </row>
        <row r="1129">
          <cell r="S1129">
            <v>8.1</v>
          </cell>
        </row>
        <row r="1130">
          <cell r="S1130">
            <v>8.1</v>
          </cell>
        </row>
        <row r="1131">
          <cell r="S1131">
            <v>7.8</v>
          </cell>
        </row>
        <row r="1132">
          <cell r="S1132">
            <v>8.8000000000000007</v>
          </cell>
        </row>
        <row r="1133">
          <cell r="S1133">
            <v>8.1999999999999993</v>
          </cell>
        </row>
        <row r="1134">
          <cell r="S1134">
            <v>9.1999999999999993</v>
          </cell>
        </row>
        <row r="1135">
          <cell r="S1135">
            <v>9.9</v>
          </cell>
        </row>
        <row r="1136">
          <cell r="S1136">
            <v>7.6</v>
          </cell>
        </row>
        <row r="1137">
          <cell r="S1137">
            <v>8.6</v>
          </cell>
        </row>
        <row r="1138">
          <cell r="S1138">
            <v>7.7</v>
          </cell>
        </row>
        <row r="1139">
          <cell r="S1139">
            <v>8.4</v>
          </cell>
        </row>
        <row r="1140">
          <cell r="S1140">
            <v>7.6</v>
          </cell>
        </row>
        <row r="1141">
          <cell r="S1141">
            <v>8.1999999999999993</v>
          </cell>
        </row>
        <row r="1142">
          <cell r="S1142">
            <v>7.6</v>
          </cell>
        </row>
        <row r="1143">
          <cell r="S1143">
            <v>7.7</v>
          </cell>
        </row>
        <row r="1144">
          <cell r="S1144">
            <v>7.8</v>
          </cell>
        </row>
        <row r="1145">
          <cell r="S1145">
            <v>9.4</v>
          </cell>
        </row>
        <row r="1146">
          <cell r="S1146">
            <v>8.1</v>
          </cell>
        </row>
        <row r="1147">
          <cell r="S1147">
            <v>7.6</v>
          </cell>
        </row>
        <row r="1148">
          <cell r="S1148">
            <v>7.9</v>
          </cell>
        </row>
        <row r="1149">
          <cell r="S1149">
            <v>8.8000000000000007</v>
          </cell>
        </row>
        <row r="1150">
          <cell r="S1150">
            <v>8.8000000000000007</v>
          </cell>
        </row>
        <row r="1151">
          <cell r="S1151">
            <v>7.9</v>
          </cell>
        </row>
        <row r="1152">
          <cell r="S1152">
            <v>8.1999999999999993</v>
          </cell>
        </row>
        <row r="1153">
          <cell r="S1153">
            <v>7.9</v>
          </cell>
        </row>
        <row r="1154">
          <cell r="S1154">
            <v>9.5</v>
          </cell>
        </row>
        <row r="1155">
          <cell r="S1155">
            <v>7.6</v>
          </cell>
        </row>
        <row r="1156">
          <cell r="S1156">
            <v>9.4</v>
          </cell>
        </row>
        <row r="1157">
          <cell r="S1157">
            <v>7.6</v>
          </cell>
        </row>
        <row r="1158">
          <cell r="S1158">
            <v>8.8000000000000007</v>
          </cell>
        </row>
        <row r="1159">
          <cell r="S1159">
            <v>7.7</v>
          </cell>
        </row>
        <row r="1160">
          <cell r="S1160">
            <v>8.6</v>
          </cell>
        </row>
        <row r="1161">
          <cell r="S1161">
            <v>8.1</v>
          </cell>
        </row>
        <row r="1162">
          <cell r="S1162">
            <v>8.6999999999999993</v>
          </cell>
        </row>
        <row r="1163">
          <cell r="S1163">
            <v>11.4</v>
          </cell>
        </row>
        <row r="1164">
          <cell r="S1164">
            <v>7.8</v>
          </cell>
        </row>
        <row r="1165">
          <cell r="S1165">
            <v>7.9</v>
          </cell>
        </row>
        <row r="1166">
          <cell r="S1166">
            <v>8.6999999999999993</v>
          </cell>
        </row>
        <row r="1167">
          <cell r="S1167">
            <v>7.8</v>
          </cell>
        </row>
        <row r="1168">
          <cell r="S1168">
            <v>8</v>
          </cell>
        </row>
        <row r="1169">
          <cell r="S1169">
            <v>7.7</v>
          </cell>
        </row>
        <row r="1170">
          <cell r="S1170">
            <v>7.8</v>
          </cell>
        </row>
        <row r="1171">
          <cell r="S1171">
            <v>7.7</v>
          </cell>
        </row>
        <row r="1172">
          <cell r="S1172">
            <v>8.8000000000000007</v>
          </cell>
        </row>
        <row r="1173">
          <cell r="S1173">
            <v>9.6999999999999993</v>
          </cell>
        </row>
        <row r="1174">
          <cell r="S1174">
            <v>9.6999999999999993</v>
          </cell>
        </row>
        <row r="1175">
          <cell r="S1175">
            <v>7.8</v>
          </cell>
        </row>
        <row r="1176">
          <cell r="S1176">
            <v>7.6</v>
          </cell>
        </row>
        <row r="1177">
          <cell r="S1177">
            <v>7.6</v>
          </cell>
        </row>
        <row r="1178">
          <cell r="S1178">
            <v>8</v>
          </cell>
        </row>
        <row r="1179">
          <cell r="S1179">
            <v>9.4</v>
          </cell>
        </row>
        <row r="1180">
          <cell r="S1180">
            <v>8.5</v>
          </cell>
        </row>
        <row r="1181">
          <cell r="S1181">
            <v>9.5</v>
          </cell>
        </row>
        <row r="1182">
          <cell r="S1182">
            <v>7.7</v>
          </cell>
        </row>
        <row r="1183">
          <cell r="S1183">
            <v>8.3000000000000007</v>
          </cell>
        </row>
        <row r="1184">
          <cell r="S1184">
            <v>7.6</v>
          </cell>
        </row>
        <row r="1185">
          <cell r="S1185">
            <v>7.6</v>
          </cell>
        </row>
        <row r="1186">
          <cell r="S1186">
            <v>7.7</v>
          </cell>
        </row>
        <row r="1187">
          <cell r="S1187">
            <v>7.6</v>
          </cell>
        </row>
        <row r="1188">
          <cell r="S1188">
            <v>8.1</v>
          </cell>
        </row>
        <row r="1189">
          <cell r="S1189">
            <v>8.6</v>
          </cell>
        </row>
        <row r="1190">
          <cell r="S1190">
            <v>8.3000000000000007</v>
          </cell>
        </row>
        <row r="1191">
          <cell r="S1191">
            <v>8.5</v>
          </cell>
        </row>
        <row r="1192">
          <cell r="S1192">
            <v>8.5</v>
          </cell>
        </row>
        <row r="1193">
          <cell r="S1193">
            <v>8</v>
          </cell>
        </row>
        <row r="1194">
          <cell r="S1194">
            <v>8.1999999999999993</v>
          </cell>
        </row>
        <row r="1195">
          <cell r="S1195">
            <v>7.7</v>
          </cell>
        </row>
        <row r="1196">
          <cell r="S1196">
            <v>7.7</v>
          </cell>
        </row>
        <row r="1197">
          <cell r="S1197">
            <v>7.9</v>
          </cell>
        </row>
        <row r="1198">
          <cell r="S1198">
            <v>8</v>
          </cell>
        </row>
        <row r="1199">
          <cell r="S1199">
            <v>8.5</v>
          </cell>
        </row>
        <row r="1200">
          <cell r="S1200">
            <v>8.6999999999999993</v>
          </cell>
        </row>
        <row r="1201">
          <cell r="S1201">
            <v>9.1999999999999993</v>
          </cell>
        </row>
        <row r="1202">
          <cell r="S1202">
            <v>8.6</v>
          </cell>
        </row>
        <row r="1203">
          <cell r="S1203">
            <v>7.6</v>
          </cell>
        </row>
        <row r="1204">
          <cell r="S1204">
            <v>7.6</v>
          </cell>
        </row>
        <row r="1205">
          <cell r="S1205">
            <v>9.3000000000000007</v>
          </cell>
        </row>
        <row r="1206">
          <cell r="S1206">
            <v>9.5</v>
          </cell>
        </row>
        <row r="1207">
          <cell r="S1207">
            <v>8.4</v>
          </cell>
        </row>
        <row r="1208">
          <cell r="S1208">
            <v>8.1</v>
          </cell>
        </row>
        <row r="1209">
          <cell r="S1209">
            <v>8.4</v>
          </cell>
        </row>
        <row r="1210">
          <cell r="S1210">
            <v>9.4</v>
          </cell>
        </row>
        <row r="1211">
          <cell r="S1211">
            <v>8</v>
          </cell>
        </row>
        <row r="1212">
          <cell r="S1212">
            <v>7.9</v>
          </cell>
        </row>
        <row r="1213">
          <cell r="S1213">
            <v>7.6</v>
          </cell>
        </row>
        <row r="1214">
          <cell r="S1214">
            <v>8.9</v>
          </cell>
        </row>
        <row r="1215">
          <cell r="S1215">
            <v>8.8000000000000007</v>
          </cell>
        </row>
        <row r="1216">
          <cell r="S1216">
            <v>9.1</v>
          </cell>
        </row>
        <row r="1217">
          <cell r="S1217">
            <v>7.8</v>
          </cell>
        </row>
        <row r="1218">
          <cell r="S1218">
            <v>8.1</v>
          </cell>
        </row>
        <row r="1219">
          <cell r="S1219">
            <v>8</v>
          </cell>
        </row>
        <row r="1220">
          <cell r="S1220">
            <v>11.6</v>
          </cell>
        </row>
        <row r="1221">
          <cell r="S1221">
            <v>9.8000000000000007</v>
          </cell>
        </row>
        <row r="1222">
          <cell r="S1222">
            <v>9.4</v>
          </cell>
        </row>
        <row r="1223">
          <cell r="S1223">
            <v>7.6</v>
          </cell>
        </row>
        <row r="1224">
          <cell r="S1224">
            <v>7.8</v>
          </cell>
        </row>
        <row r="1225">
          <cell r="S1225">
            <v>9.9</v>
          </cell>
        </row>
        <row r="1226">
          <cell r="S1226">
            <v>7.9</v>
          </cell>
        </row>
        <row r="1227">
          <cell r="S1227">
            <v>7.9</v>
          </cell>
        </row>
        <row r="1228">
          <cell r="S1228">
            <v>8.4</v>
          </cell>
        </row>
        <row r="1229">
          <cell r="S1229">
            <v>7.7</v>
          </cell>
        </row>
        <row r="1230">
          <cell r="S1230">
            <v>7.8</v>
          </cell>
        </row>
        <row r="1231">
          <cell r="S1231">
            <v>9.9</v>
          </cell>
        </row>
        <row r="1232">
          <cell r="S1232">
            <v>8</v>
          </cell>
        </row>
        <row r="1233">
          <cell r="S1233">
            <v>7.6</v>
          </cell>
        </row>
        <row r="1234">
          <cell r="S1234">
            <v>7.7</v>
          </cell>
        </row>
        <row r="1235">
          <cell r="S1235">
            <v>8.6</v>
          </cell>
        </row>
        <row r="1236">
          <cell r="S1236">
            <v>7.6</v>
          </cell>
        </row>
        <row r="1237">
          <cell r="S1237">
            <v>9.3000000000000007</v>
          </cell>
        </row>
        <row r="1238">
          <cell r="S1238">
            <v>7.6</v>
          </cell>
        </row>
        <row r="1239">
          <cell r="S1239">
            <v>7.9</v>
          </cell>
        </row>
        <row r="1240">
          <cell r="S1240">
            <v>7.9</v>
          </cell>
        </row>
        <row r="1241">
          <cell r="S1241">
            <v>10.3</v>
          </cell>
        </row>
        <row r="1242">
          <cell r="S1242">
            <v>9.1999999999999993</v>
          </cell>
        </row>
        <row r="1243">
          <cell r="S1243">
            <v>9.3000000000000007</v>
          </cell>
        </row>
        <row r="1244">
          <cell r="S1244">
            <v>8.1</v>
          </cell>
        </row>
        <row r="1245">
          <cell r="S1245">
            <v>7.6</v>
          </cell>
        </row>
        <row r="1246">
          <cell r="S1246">
            <v>7.6</v>
          </cell>
        </row>
        <row r="1247">
          <cell r="S1247">
            <v>7.7</v>
          </cell>
        </row>
        <row r="1248">
          <cell r="S1248">
            <v>8.4</v>
          </cell>
        </row>
        <row r="1249">
          <cell r="S1249">
            <v>7.9</v>
          </cell>
        </row>
        <row r="1250">
          <cell r="S1250">
            <v>7.6</v>
          </cell>
        </row>
        <row r="1251">
          <cell r="S1251">
            <v>9.9</v>
          </cell>
        </row>
        <row r="1252">
          <cell r="S1252">
            <v>8.8000000000000007</v>
          </cell>
        </row>
        <row r="1253">
          <cell r="S1253">
            <v>8.3000000000000007</v>
          </cell>
        </row>
        <row r="1254">
          <cell r="S1254">
            <v>7.9</v>
          </cell>
        </row>
        <row r="1255">
          <cell r="S1255">
            <v>8.9</v>
          </cell>
        </row>
        <row r="1256">
          <cell r="S1256">
            <v>7.8</v>
          </cell>
        </row>
        <row r="1257">
          <cell r="S1257">
            <v>7.9</v>
          </cell>
        </row>
        <row r="1258">
          <cell r="S1258">
            <v>8.9</v>
          </cell>
        </row>
        <row r="1259">
          <cell r="S1259">
            <v>8.4</v>
          </cell>
        </row>
        <row r="1260">
          <cell r="S1260">
            <v>7.8</v>
          </cell>
        </row>
        <row r="1261">
          <cell r="S1261">
            <v>8</v>
          </cell>
        </row>
        <row r="1262">
          <cell r="S1262">
            <v>8</v>
          </cell>
        </row>
        <row r="1263">
          <cell r="S1263">
            <v>8.4</v>
          </cell>
        </row>
        <row r="1264">
          <cell r="S1264">
            <v>8.6999999999999993</v>
          </cell>
        </row>
        <row r="1265">
          <cell r="S1265">
            <v>7.8</v>
          </cell>
        </row>
        <row r="1266">
          <cell r="S1266">
            <v>7.8</v>
          </cell>
        </row>
        <row r="1267">
          <cell r="S1267">
            <v>7.6</v>
          </cell>
        </row>
        <row r="1268">
          <cell r="S1268">
            <v>7.9</v>
          </cell>
        </row>
        <row r="1269">
          <cell r="S1269">
            <v>7.7</v>
          </cell>
        </row>
        <row r="1270">
          <cell r="S1270">
            <v>7.7</v>
          </cell>
        </row>
        <row r="1271">
          <cell r="S1271">
            <v>7.9</v>
          </cell>
        </row>
        <row r="1272">
          <cell r="S1272">
            <v>9.5</v>
          </cell>
        </row>
        <row r="1273">
          <cell r="S1273">
            <v>7.9</v>
          </cell>
        </row>
        <row r="1274">
          <cell r="S1274">
            <v>9.1999999999999993</v>
          </cell>
        </row>
        <row r="1275">
          <cell r="S1275">
            <v>8.1999999999999993</v>
          </cell>
        </row>
        <row r="1276">
          <cell r="S1276">
            <v>7.7</v>
          </cell>
        </row>
        <row r="1277">
          <cell r="S1277">
            <v>9.1</v>
          </cell>
        </row>
        <row r="1278">
          <cell r="S1278">
            <v>9.3000000000000007</v>
          </cell>
        </row>
        <row r="1279">
          <cell r="S1279">
            <v>8.8000000000000007</v>
          </cell>
        </row>
        <row r="1280">
          <cell r="S1280">
            <v>8.5</v>
          </cell>
        </row>
        <row r="1281">
          <cell r="S1281">
            <v>8.3000000000000007</v>
          </cell>
        </row>
        <row r="1282">
          <cell r="S1282">
            <v>8.9</v>
          </cell>
        </row>
        <row r="1283">
          <cell r="S1283">
            <v>7.6</v>
          </cell>
        </row>
        <row r="1284">
          <cell r="S1284">
            <v>8.8000000000000007</v>
          </cell>
        </row>
        <row r="1285">
          <cell r="S1285">
            <v>7.9</v>
          </cell>
        </row>
        <row r="1286">
          <cell r="S1286">
            <v>7.7</v>
          </cell>
        </row>
        <row r="1287">
          <cell r="S1287">
            <v>7.9</v>
          </cell>
        </row>
        <row r="1288">
          <cell r="S1288">
            <v>7.9</v>
          </cell>
        </row>
        <row r="1289">
          <cell r="S1289">
            <v>8</v>
          </cell>
        </row>
        <row r="1290">
          <cell r="S1290">
            <v>7.6</v>
          </cell>
        </row>
        <row r="1291">
          <cell r="S1291">
            <v>7.9</v>
          </cell>
        </row>
        <row r="1292">
          <cell r="S1292">
            <v>8.1999999999999993</v>
          </cell>
        </row>
        <row r="1293">
          <cell r="S1293">
            <v>7.7</v>
          </cell>
        </row>
        <row r="1294">
          <cell r="S1294">
            <v>7.9</v>
          </cell>
        </row>
        <row r="1295">
          <cell r="S1295">
            <v>8.6</v>
          </cell>
        </row>
        <row r="1296">
          <cell r="S1296">
            <v>7.6</v>
          </cell>
        </row>
        <row r="1297">
          <cell r="S1297">
            <v>7.6</v>
          </cell>
        </row>
        <row r="1298">
          <cell r="S1298">
            <v>8.4</v>
          </cell>
        </row>
        <row r="1299">
          <cell r="S1299">
            <v>7.7</v>
          </cell>
        </row>
        <row r="1300">
          <cell r="S1300">
            <v>7.6</v>
          </cell>
        </row>
        <row r="1301">
          <cell r="S1301">
            <v>8.6</v>
          </cell>
        </row>
        <row r="1302">
          <cell r="S1302">
            <v>7.8</v>
          </cell>
        </row>
        <row r="1303">
          <cell r="S1303">
            <v>8</v>
          </cell>
        </row>
        <row r="1304">
          <cell r="S1304">
            <v>9.1</v>
          </cell>
        </row>
        <row r="1305">
          <cell r="S1305">
            <v>7.7</v>
          </cell>
        </row>
        <row r="1306">
          <cell r="S1306">
            <v>8.1</v>
          </cell>
        </row>
        <row r="1307">
          <cell r="S1307">
            <v>7.6</v>
          </cell>
        </row>
        <row r="1308">
          <cell r="S1308">
            <v>8.4</v>
          </cell>
        </row>
        <row r="1309">
          <cell r="S1309">
            <v>8</v>
          </cell>
        </row>
        <row r="1310">
          <cell r="S1310">
            <v>8.6999999999999993</v>
          </cell>
        </row>
        <row r="1311">
          <cell r="S1311">
            <v>9.4</v>
          </cell>
        </row>
        <row r="1312">
          <cell r="S1312">
            <v>9.8000000000000007</v>
          </cell>
        </row>
        <row r="1313">
          <cell r="S1313">
            <v>8.5</v>
          </cell>
        </row>
        <row r="1314">
          <cell r="S1314">
            <v>10.1</v>
          </cell>
        </row>
        <row r="1315">
          <cell r="S1315">
            <v>7.6</v>
          </cell>
        </row>
        <row r="1316">
          <cell r="S1316">
            <v>9.4</v>
          </cell>
        </row>
        <row r="1317">
          <cell r="S1317">
            <v>7.9</v>
          </cell>
        </row>
        <row r="1318">
          <cell r="S1318">
            <v>9</v>
          </cell>
        </row>
        <row r="1319">
          <cell r="S1319">
            <v>7.6</v>
          </cell>
        </row>
        <row r="1320">
          <cell r="S1320">
            <v>7.6</v>
          </cell>
        </row>
        <row r="1321">
          <cell r="S1321">
            <v>7.6</v>
          </cell>
        </row>
        <row r="1322">
          <cell r="S1322">
            <v>8.5</v>
          </cell>
        </row>
        <row r="1323">
          <cell r="S1323">
            <v>7.6</v>
          </cell>
        </row>
        <row r="1324">
          <cell r="S1324">
            <v>8.3000000000000007</v>
          </cell>
        </row>
        <row r="1325">
          <cell r="S1325">
            <v>8</v>
          </cell>
        </row>
        <row r="1326">
          <cell r="S1326">
            <v>7.8</v>
          </cell>
        </row>
        <row r="1327">
          <cell r="S1327">
            <v>7.6</v>
          </cell>
        </row>
        <row r="1328">
          <cell r="S1328">
            <v>8.1999999999999993</v>
          </cell>
        </row>
        <row r="1329">
          <cell r="S1329">
            <v>8.3000000000000007</v>
          </cell>
        </row>
        <row r="1330">
          <cell r="S1330">
            <v>8.3000000000000007</v>
          </cell>
        </row>
        <row r="1331">
          <cell r="S1331">
            <v>9.1</v>
          </cell>
        </row>
        <row r="1332">
          <cell r="S1332">
            <v>8.3000000000000007</v>
          </cell>
        </row>
        <row r="1333">
          <cell r="S1333">
            <v>9.6999999999999993</v>
          </cell>
        </row>
      </sheetData>
      <sheetData sheetId="2" refreshError="1"/>
      <sheetData sheetId="3" refreshError="1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222"/>
  <sheetViews>
    <sheetView tabSelected="1" zoomScaleNormal="100" workbookViewId="0">
      <pane ySplit="5" topLeftCell="A6" activePane="bottomLeft" state="frozen"/>
      <selection pane="bottomLeft"/>
    </sheetView>
  </sheetViews>
  <sheetFormatPr defaultRowHeight="11.25" x14ac:dyDescent="0.25"/>
  <cols>
    <col min="1" max="2" width="10.42578125" style="17" customWidth="1"/>
    <col min="3" max="4" width="4.42578125" style="17" customWidth="1"/>
    <col min="5" max="5" width="4.85546875" style="17" customWidth="1"/>
    <col min="6" max="6" width="3.7109375" style="17" customWidth="1"/>
    <col min="7" max="7" width="4.28515625" style="17" customWidth="1"/>
    <col min="8" max="8" width="4" style="20" customWidth="1"/>
    <col min="9" max="9" width="4.7109375" style="17" customWidth="1"/>
    <col min="10" max="10" width="5.7109375" style="21" customWidth="1"/>
    <col min="11" max="11" width="4" style="21" customWidth="1"/>
    <col min="12" max="12" width="6.5703125" style="21" customWidth="1"/>
    <col min="13" max="13" width="4" style="21" customWidth="1"/>
    <col min="14" max="14" width="4.85546875" style="18" customWidth="1"/>
    <col min="15" max="15" width="6.140625" style="18" bestFit="1" customWidth="1"/>
    <col min="16" max="16" width="4" style="20" customWidth="1"/>
    <col min="17" max="17" width="3.42578125" style="19" bestFit="1" customWidth="1"/>
    <col min="18" max="18" width="6.42578125" style="18" customWidth="1"/>
    <col min="19" max="19" width="4" style="19" bestFit="1" customWidth="1"/>
    <col min="20" max="20" width="7.85546875" style="19" customWidth="1"/>
    <col min="21" max="21" width="7.5703125" style="19" customWidth="1"/>
    <col min="22" max="22" width="3.5703125" style="19" customWidth="1"/>
    <col min="23" max="23" width="6" style="51" customWidth="1"/>
    <col min="24" max="24" width="7.85546875" style="56" customWidth="1"/>
    <col min="25" max="25" width="40" style="17" customWidth="1"/>
    <col min="26" max="26" width="19.42578125" style="22" customWidth="1"/>
    <col min="27" max="27" width="117" style="118" customWidth="1"/>
    <col min="28" max="28" width="2.7109375" style="23" customWidth="1"/>
    <col min="29" max="29" width="6.28515625" style="17" customWidth="1"/>
    <col min="30" max="31" width="14.42578125" style="17" customWidth="1"/>
    <col min="32" max="33" width="4.42578125" style="17" customWidth="1"/>
    <col min="34" max="34" width="4.28515625" style="17" customWidth="1"/>
    <col min="35" max="35" width="4.5703125" style="17" customWidth="1"/>
    <col min="36" max="36" width="4" style="17" customWidth="1"/>
    <col min="37" max="37" width="4.140625" style="11" customWidth="1"/>
    <col min="38" max="38" width="4" style="17" customWidth="1"/>
    <col min="39" max="39" width="5.28515625" style="17" customWidth="1"/>
    <col min="40" max="40" width="5.7109375" style="17" customWidth="1"/>
    <col min="41" max="41" width="4.140625" style="17" customWidth="1"/>
    <col min="42" max="42" width="4.85546875" style="17" customWidth="1"/>
    <col min="43" max="43" width="6.5703125" style="17" customWidth="1"/>
    <col min="44" max="44" width="3.7109375" style="17" customWidth="1"/>
    <col min="45" max="45" width="5.28515625" style="17" customWidth="1"/>
    <col min="46" max="46" width="5.5703125" style="17" bestFit="1" customWidth="1"/>
    <col min="47" max="47" width="6.140625" style="18" bestFit="1" customWidth="1"/>
    <col min="48" max="48" width="6.42578125" style="18" customWidth="1"/>
    <col min="49" max="49" width="3.140625" style="17" customWidth="1"/>
    <col min="50" max="50" width="7.28515625" style="17" customWidth="1"/>
    <col min="51" max="51" width="27.5703125" style="17" customWidth="1"/>
    <col min="52" max="52" width="19.42578125" style="17" customWidth="1"/>
    <col min="53" max="53" width="6" style="17" bestFit="1" customWidth="1"/>
    <col min="54" max="16384" width="9.140625" style="17"/>
  </cols>
  <sheetData>
    <row r="1" spans="1:52" s="15" customFormat="1" ht="12.75" x14ac:dyDescent="0.25">
      <c r="A1" s="24" t="s">
        <v>944</v>
      </c>
      <c r="H1" s="16"/>
      <c r="J1" s="25"/>
      <c r="K1" s="25"/>
      <c r="L1" s="25"/>
      <c r="M1" s="25"/>
      <c r="N1" s="13"/>
      <c r="O1" s="13"/>
      <c r="P1" s="16"/>
      <c r="Q1" s="14"/>
      <c r="R1" s="13"/>
      <c r="S1" s="14"/>
      <c r="T1" s="14"/>
      <c r="U1" s="14"/>
      <c r="V1" s="14"/>
      <c r="W1" s="48"/>
      <c r="X1" s="24"/>
      <c r="Z1" s="26"/>
      <c r="AA1" s="114"/>
      <c r="AB1" s="27"/>
      <c r="AU1" s="13"/>
      <c r="AV1" s="13"/>
    </row>
    <row r="2" spans="1:52" s="44" customFormat="1" ht="12.75" x14ac:dyDescent="0.25">
      <c r="A2" s="59" t="s">
        <v>28</v>
      </c>
      <c r="L2" s="29"/>
      <c r="O2" s="60"/>
      <c r="P2" s="61"/>
      <c r="Q2" s="62"/>
      <c r="R2" s="60"/>
      <c r="S2" s="62"/>
      <c r="T2" s="62"/>
      <c r="U2" s="62"/>
      <c r="V2" s="62"/>
      <c r="W2" s="50"/>
      <c r="X2" s="63"/>
      <c r="Z2" s="65"/>
      <c r="AA2" s="115"/>
      <c r="AB2" s="64"/>
      <c r="AU2" s="60"/>
      <c r="AV2" s="60"/>
    </row>
    <row r="3" spans="1:52" s="44" customFormat="1" ht="12.75" x14ac:dyDescent="0.2">
      <c r="A3" s="123" t="s">
        <v>955</v>
      </c>
      <c r="L3" s="29"/>
      <c r="O3" s="60"/>
      <c r="P3" s="61"/>
      <c r="Q3" s="62"/>
      <c r="R3" s="60"/>
      <c r="S3" s="62"/>
      <c r="T3" s="62"/>
      <c r="U3" s="62"/>
      <c r="V3" s="62"/>
      <c r="W3" s="50"/>
      <c r="X3" s="63"/>
      <c r="Z3" s="65"/>
      <c r="AA3" s="115"/>
      <c r="AB3" s="64"/>
      <c r="AU3" s="60"/>
      <c r="AV3" s="60"/>
    </row>
    <row r="4" spans="1:52" s="28" customFormat="1" ht="12.75" x14ac:dyDescent="0.25">
      <c r="A4" s="32" t="s">
        <v>21</v>
      </c>
      <c r="L4" s="29"/>
      <c r="O4" s="30"/>
      <c r="P4" s="16"/>
      <c r="Q4" s="14"/>
      <c r="R4" s="30"/>
      <c r="S4" s="14"/>
      <c r="T4" s="14"/>
      <c r="U4" s="14"/>
      <c r="V4" s="14"/>
      <c r="W4" s="49"/>
      <c r="X4" s="55"/>
      <c r="Z4" s="26"/>
      <c r="AA4" s="114"/>
      <c r="AB4" s="31"/>
      <c r="AG4" s="32" t="s">
        <v>22</v>
      </c>
      <c r="AK4" s="44"/>
      <c r="AU4" s="30"/>
      <c r="AV4" s="30"/>
    </row>
    <row r="5" spans="1:52" s="52" customFormat="1" ht="42" x14ac:dyDescent="0.25">
      <c r="A5" s="1" t="s">
        <v>8</v>
      </c>
      <c r="B5" s="2" t="s">
        <v>15</v>
      </c>
      <c r="C5" s="3" t="s">
        <v>0</v>
      </c>
      <c r="D5" s="3" t="s">
        <v>1</v>
      </c>
      <c r="E5" s="3" t="s">
        <v>2</v>
      </c>
      <c r="F5" s="3" t="s">
        <v>3</v>
      </c>
      <c r="G5" s="3" t="s">
        <v>4</v>
      </c>
      <c r="H5" s="4" t="s">
        <v>5</v>
      </c>
      <c r="I5" s="4" t="s">
        <v>278</v>
      </c>
      <c r="J5" s="5" t="s">
        <v>12</v>
      </c>
      <c r="K5" s="5" t="s">
        <v>16</v>
      </c>
      <c r="L5" s="5" t="s">
        <v>13</v>
      </c>
      <c r="M5" s="5" t="s">
        <v>17</v>
      </c>
      <c r="N5" s="6" t="s">
        <v>225</v>
      </c>
      <c r="O5" s="7" t="s">
        <v>226</v>
      </c>
      <c r="P5" s="8" t="s">
        <v>227</v>
      </c>
      <c r="Q5" s="8" t="s">
        <v>228</v>
      </c>
      <c r="R5" s="8" t="s">
        <v>943</v>
      </c>
      <c r="S5" s="8" t="s">
        <v>27</v>
      </c>
      <c r="T5" s="8" t="s">
        <v>9</v>
      </c>
      <c r="U5" s="8" t="s">
        <v>10</v>
      </c>
      <c r="V5" s="8" t="s">
        <v>18</v>
      </c>
      <c r="W5" s="3" t="s">
        <v>30</v>
      </c>
      <c r="X5" s="3" t="s">
        <v>35</v>
      </c>
      <c r="Y5" s="75" t="s">
        <v>14</v>
      </c>
      <c r="Z5" s="3" t="s">
        <v>6</v>
      </c>
      <c r="AA5" s="12" t="s">
        <v>19</v>
      </c>
      <c r="AB5" s="3" t="s">
        <v>20</v>
      </c>
      <c r="AC5" s="9"/>
      <c r="AD5" s="3" t="s">
        <v>229</v>
      </c>
      <c r="AE5" s="112" t="s">
        <v>914</v>
      </c>
      <c r="AG5" s="3" t="s">
        <v>0</v>
      </c>
      <c r="AH5" s="3" t="s">
        <v>1</v>
      </c>
      <c r="AI5" s="3" t="s">
        <v>2</v>
      </c>
      <c r="AJ5" s="3" t="s">
        <v>3</v>
      </c>
      <c r="AK5" s="3" t="s">
        <v>4</v>
      </c>
      <c r="AL5" s="4" t="s">
        <v>5</v>
      </c>
      <c r="AM5" s="4" t="s">
        <v>278</v>
      </c>
      <c r="AN5" s="5" t="s">
        <v>12</v>
      </c>
      <c r="AO5" s="5" t="s">
        <v>24</v>
      </c>
      <c r="AP5" s="5" t="s">
        <v>16</v>
      </c>
      <c r="AQ5" s="5" t="s">
        <v>13</v>
      </c>
      <c r="AR5" s="5" t="s">
        <v>25</v>
      </c>
      <c r="AS5" s="5" t="s">
        <v>17</v>
      </c>
      <c r="AT5" s="6" t="s">
        <v>225</v>
      </c>
      <c r="AU5" s="7" t="s">
        <v>226</v>
      </c>
      <c r="AV5" s="8" t="s">
        <v>943</v>
      </c>
      <c r="AW5" s="8" t="s">
        <v>26</v>
      </c>
      <c r="AX5" s="3" t="s">
        <v>30</v>
      </c>
      <c r="AY5" s="3" t="s">
        <v>14</v>
      </c>
      <c r="AZ5" s="3" t="s">
        <v>6</v>
      </c>
    </row>
    <row r="6" spans="1:52" s="11" customFormat="1" x14ac:dyDescent="0.25">
      <c r="A6" s="45" t="s">
        <v>36</v>
      </c>
      <c r="B6" s="110">
        <f t="shared" ref="B6:B35" si="0">DATE(C6,D6,E6)+TIME(F6,G6,H6)</f>
        <v>44564.065879629627</v>
      </c>
      <c r="C6" s="66">
        <v>2022</v>
      </c>
      <c r="D6" s="66">
        <v>1</v>
      </c>
      <c r="E6" s="66">
        <v>3</v>
      </c>
      <c r="F6" s="66">
        <v>1</v>
      </c>
      <c r="G6" s="66">
        <v>34</v>
      </c>
      <c r="H6" s="67">
        <v>52.8</v>
      </c>
      <c r="I6" s="67">
        <v>0.2</v>
      </c>
      <c r="J6" s="68">
        <v>56.32</v>
      </c>
      <c r="K6" s="68">
        <v>0.01</v>
      </c>
      <c r="L6" s="68">
        <v>117.76</v>
      </c>
      <c r="M6" s="68">
        <v>0.01</v>
      </c>
      <c r="N6" s="69">
        <v>8</v>
      </c>
      <c r="O6" s="69">
        <v>7</v>
      </c>
      <c r="P6" s="67">
        <v>10.4</v>
      </c>
      <c r="Q6" s="10">
        <v>0.2</v>
      </c>
      <c r="R6" s="71"/>
      <c r="S6" s="71"/>
      <c r="T6" s="10">
        <f t="shared" ref="T6:T35" si="1">(P6-4)/1.8</f>
        <v>3.5555555555555558</v>
      </c>
      <c r="U6" s="10">
        <v>3.6</v>
      </c>
      <c r="V6" s="73">
        <v>19</v>
      </c>
      <c r="W6" s="70" t="s">
        <v>37</v>
      </c>
      <c r="X6" s="70"/>
      <c r="Y6" s="70"/>
      <c r="Z6" s="47" t="s">
        <v>7</v>
      </c>
      <c r="AA6" s="72"/>
      <c r="AB6" s="70"/>
      <c r="AD6" s="53">
        <f>POWER(10,11.8+1.5*U6)</f>
        <v>1.5848931924611347E+17</v>
      </c>
      <c r="AE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71"/>
      <c r="AW6" s="71"/>
      <c r="AX6" s="47"/>
      <c r="AY6" s="47"/>
      <c r="AZ6" s="47"/>
    </row>
    <row r="7" spans="1:52" s="11" customFormat="1" x14ac:dyDescent="0.25">
      <c r="A7" s="45" t="s">
        <v>38</v>
      </c>
      <c r="B7" s="110">
        <f t="shared" si="0"/>
        <v>44565.519641203704</v>
      </c>
      <c r="C7" s="66">
        <v>2022</v>
      </c>
      <c r="D7" s="66">
        <v>1</v>
      </c>
      <c r="E7" s="66">
        <v>4</v>
      </c>
      <c r="F7" s="66">
        <v>12</v>
      </c>
      <c r="G7" s="66">
        <v>28</v>
      </c>
      <c r="H7" s="67">
        <v>17</v>
      </c>
      <c r="I7" s="67">
        <v>0.2</v>
      </c>
      <c r="J7" s="68">
        <v>55.93</v>
      </c>
      <c r="K7" s="68">
        <v>0.02</v>
      </c>
      <c r="L7" s="68">
        <v>113.41</v>
      </c>
      <c r="M7" s="68">
        <v>0.02</v>
      </c>
      <c r="N7" s="69">
        <v>13</v>
      </c>
      <c r="O7" s="69">
        <v>4</v>
      </c>
      <c r="P7" s="67">
        <v>9.1</v>
      </c>
      <c r="Q7" s="10">
        <v>0.2</v>
      </c>
      <c r="R7" s="71"/>
      <c r="S7" s="71"/>
      <c r="T7" s="10">
        <f t="shared" si="1"/>
        <v>2.833333333333333</v>
      </c>
      <c r="U7" s="10">
        <v>2.8</v>
      </c>
      <c r="V7" s="73">
        <v>18</v>
      </c>
      <c r="W7" s="70" t="s">
        <v>37</v>
      </c>
      <c r="X7" s="70"/>
      <c r="Y7" s="70"/>
      <c r="Z7" s="47" t="s">
        <v>7</v>
      </c>
      <c r="AA7" s="72"/>
      <c r="AB7" s="70"/>
      <c r="AD7" s="53">
        <f t="shared" ref="AD7:AD35" si="2">POWER(10,11.8+1.5*U7)</f>
        <v>1E+16</v>
      </c>
      <c r="AE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71"/>
      <c r="AW7" s="71"/>
      <c r="AX7" s="47"/>
      <c r="AY7" s="47"/>
      <c r="AZ7" s="47"/>
    </row>
    <row r="8" spans="1:52" s="11" customFormat="1" x14ac:dyDescent="0.25">
      <c r="A8" s="45" t="s">
        <v>39</v>
      </c>
      <c r="B8" s="110">
        <f t="shared" si="0"/>
        <v>44568.549988425926</v>
      </c>
      <c r="C8" s="66">
        <v>2022</v>
      </c>
      <c r="D8" s="66">
        <v>1</v>
      </c>
      <c r="E8" s="66">
        <v>7</v>
      </c>
      <c r="F8" s="66">
        <v>13</v>
      </c>
      <c r="G8" s="66">
        <v>11</v>
      </c>
      <c r="H8" s="67">
        <v>59.1</v>
      </c>
      <c r="I8" s="67">
        <v>0.2</v>
      </c>
      <c r="J8" s="68">
        <v>56.72</v>
      </c>
      <c r="K8" s="68">
        <v>0.01</v>
      </c>
      <c r="L8" s="68">
        <v>118.31</v>
      </c>
      <c r="M8" s="68">
        <v>0.01</v>
      </c>
      <c r="N8" s="69">
        <v>10</v>
      </c>
      <c r="O8" s="69">
        <v>3</v>
      </c>
      <c r="P8" s="67">
        <v>9.4</v>
      </c>
      <c r="Q8" s="10">
        <v>0.2</v>
      </c>
      <c r="R8" s="71"/>
      <c r="S8" s="71"/>
      <c r="T8" s="10">
        <f t="shared" si="1"/>
        <v>3</v>
      </c>
      <c r="U8" s="10">
        <v>3</v>
      </c>
      <c r="V8" s="73">
        <v>19</v>
      </c>
      <c r="W8" s="70" t="s">
        <v>37</v>
      </c>
      <c r="X8" s="70"/>
      <c r="Y8" s="70"/>
      <c r="Z8" s="47" t="s">
        <v>7</v>
      </c>
      <c r="AA8" s="72"/>
      <c r="AB8" s="70"/>
      <c r="AD8" s="53">
        <f t="shared" si="2"/>
        <v>1.9952623149688948E+16</v>
      </c>
      <c r="AE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71"/>
      <c r="AW8" s="71"/>
      <c r="AX8" s="47"/>
      <c r="AY8" s="47"/>
      <c r="AZ8" s="47"/>
    </row>
    <row r="9" spans="1:52" s="11" customFormat="1" ht="22.5" x14ac:dyDescent="0.25">
      <c r="A9" s="45" t="s">
        <v>40</v>
      </c>
      <c r="B9" s="110">
        <f t="shared" si="0"/>
        <v>44570.377858796295</v>
      </c>
      <c r="C9" s="66">
        <v>2022</v>
      </c>
      <c r="D9" s="66">
        <v>1</v>
      </c>
      <c r="E9" s="66">
        <v>9</v>
      </c>
      <c r="F9" s="66">
        <v>9</v>
      </c>
      <c r="G9" s="66">
        <v>4</v>
      </c>
      <c r="H9" s="67">
        <v>7.8</v>
      </c>
      <c r="I9" s="67">
        <v>0.1</v>
      </c>
      <c r="J9" s="68">
        <v>52.12</v>
      </c>
      <c r="K9" s="68">
        <v>0.01</v>
      </c>
      <c r="L9" s="68">
        <v>105.79</v>
      </c>
      <c r="M9" s="68">
        <v>0.01</v>
      </c>
      <c r="N9" s="69">
        <v>23</v>
      </c>
      <c r="O9" s="69">
        <v>1</v>
      </c>
      <c r="P9" s="67">
        <v>10.6</v>
      </c>
      <c r="Q9" s="10">
        <v>0.2</v>
      </c>
      <c r="R9" s="71"/>
      <c r="S9" s="71"/>
      <c r="T9" s="10">
        <f t="shared" si="1"/>
        <v>3.6666666666666665</v>
      </c>
      <c r="U9" s="10">
        <v>3.7</v>
      </c>
      <c r="V9" s="73">
        <v>39</v>
      </c>
      <c r="W9" s="70" t="s">
        <v>37</v>
      </c>
      <c r="X9" s="70"/>
      <c r="Y9" s="70"/>
      <c r="Z9" s="47" t="s">
        <v>7</v>
      </c>
      <c r="AA9" s="72" t="s">
        <v>231</v>
      </c>
      <c r="AB9" s="74">
        <v>1</v>
      </c>
      <c r="AD9" s="53">
        <f t="shared" si="2"/>
        <v>2.2387211385683504E+17</v>
      </c>
      <c r="AE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71"/>
      <c r="AW9" s="71"/>
      <c r="AX9" s="47"/>
      <c r="AY9" s="47"/>
      <c r="AZ9" s="47"/>
    </row>
    <row r="10" spans="1:52" s="11" customFormat="1" x14ac:dyDescent="0.25">
      <c r="A10" s="45" t="s">
        <v>41</v>
      </c>
      <c r="B10" s="110">
        <f t="shared" si="0"/>
        <v>44575.1327662037</v>
      </c>
      <c r="C10" s="66">
        <v>2022</v>
      </c>
      <c r="D10" s="66">
        <v>1</v>
      </c>
      <c r="E10" s="66">
        <v>14</v>
      </c>
      <c r="F10" s="66">
        <v>3</v>
      </c>
      <c r="G10" s="66">
        <v>11</v>
      </c>
      <c r="H10" s="67">
        <v>11.5</v>
      </c>
      <c r="I10" s="67">
        <v>0.1</v>
      </c>
      <c r="J10" s="68">
        <v>55.9</v>
      </c>
      <c r="K10" s="68">
        <v>0.01</v>
      </c>
      <c r="L10" s="68">
        <v>113.47</v>
      </c>
      <c r="M10" s="68">
        <v>0.01</v>
      </c>
      <c r="N10" s="69">
        <v>5</v>
      </c>
      <c r="O10" s="69">
        <v>2</v>
      </c>
      <c r="P10" s="67">
        <v>11.2</v>
      </c>
      <c r="Q10" s="10">
        <v>0.2</v>
      </c>
      <c r="R10" s="71"/>
      <c r="S10" s="71"/>
      <c r="T10" s="10">
        <f t="shared" si="1"/>
        <v>3.9999999999999996</v>
      </c>
      <c r="U10" s="10">
        <v>4</v>
      </c>
      <c r="V10" s="73">
        <v>40</v>
      </c>
      <c r="W10" s="70" t="s">
        <v>37</v>
      </c>
      <c r="X10" s="70"/>
      <c r="Y10" s="70"/>
      <c r="Z10" s="47" t="s">
        <v>7</v>
      </c>
      <c r="AA10" s="72"/>
      <c r="AB10" s="70"/>
      <c r="AD10" s="53">
        <f t="shared" si="2"/>
        <v>6.3095734448019802E+17</v>
      </c>
      <c r="AE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71"/>
      <c r="AW10" s="71"/>
      <c r="AX10" s="47"/>
      <c r="AY10" s="47"/>
      <c r="AZ10" s="47"/>
    </row>
    <row r="11" spans="1:52" s="11" customFormat="1" x14ac:dyDescent="0.25">
      <c r="A11" s="45" t="s">
        <v>42</v>
      </c>
      <c r="B11" s="110">
        <f t="shared" si="0"/>
        <v>44577.613287037035</v>
      </c>
      <c r="C11" s="66">
        <v>2022</v>
      </c>
      <c r="D11" s="66">
        <v>1</v>
      </c>
      <c r="E11" s="66">
        <v>16</v>
      </c>
      <c r="F11" s="66">
        <v>14</v>
      </c>
      <c r="G11" s="66">
        <v>43</v>
      </c>
      <c r="H11" s="67">
        <v>8.1</v>
      </c>
      <c r="I11" s="67">
        <v>0.2</v>
      </c>
      <c r="J11" s="68">
        <v>56.24</v>
      </c>
      <c r="K11" s="68">
        <v>0.01</v>
      </c>
      <c r="L11" s="68">
        <v>112.76</v>
      </c>
      <c r="M11" s="68">
        <v>0.01</v>
      </c>
      <c r="N11" s="69">
        <v>18</v>
      </c>
      <c r="O11" s="69">
        <v>3</v>
      </c>
      <c r="P11" s="67">
        <v>10.3</v>
      </c>
      <c r="Q11" s="10">
        <v>0.2</v>
      </c>
      <c r="R11" s="71"/>
      <c r="S11" s="71"/>
      <c r="T11" s="10">
        <f t="shared" si="1"/>
        <v>3.5000000000000004</v>
      </c>
      <c r="U11" s="10">
        <v>3.5</v>
      </c>
      <c r="V11" s="73">
        <v>22</v>
      </c>
      <c r="W11" s="70" t="s">
        <v>37</v>
      </c>
      <c r="X11" s="70"/>
      <c r="Y11" s="70"/>
      <c r="Z11" s="47" t="s">
        <v>7</v>
      </c>
      <c r="AA11" s="72"/>
      <c r="AB11" s="70"/>
      <c r="AD11" s="53">
        <f t="shared" si="2"/>
        <v>1.122018454301972E+17</v>
      </c>
      <c r="AE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71"/>
      <c r="AW11" s="71"/>
      <c r="AX11" s="47"/>
      <c r="AY11" s="47"/>
      <c r="AZ11" s="47"/>
    </row>
    <row r="12" spans="1:52" s="11" customFormat="1" x14ac:dyDescent="0.25">
      <c r="A12" s="45" t="s">
        <v>43</v>
      </c>
      <c r="B12" s="110">
        <f t="shared" si="0"/>
        <v>44579.097118055557</v>
      </c>
      <c r="C12" s="66">
        <v>2022</v>
      </c>
      <c r="D12" s="66">
        <v>1</v>
      </c>
      <c r="E12" s="66">
        <v>18</v>
      </c>
      <c r="F12" s="66">
        <v>2</v>
      </c>
      <c r="G12" s="66">
        <v>19</v>
      </c>
      <c r="H12" s="67">
        <v>51.7</v>
      </c>
      <c r="I12" s="67">
        <v>0.1</v>
      </c>
      <c r="J12" s="68">
        <v>55.92</v>
      </c>
      <c r="K12" s="68">
        <v>0.01</v>
      </c>
      <c r="L12" s="68">
        <v>113.42</v>
      </c>
      <c r="M12" s="68">
        <v>0.01</v>
      </c>
      <c r="N12" s="69">
        <v>13</v>
      </c>
      <c r="O12" s="69">
        <v>3</v>
      </c>
      <c r="P12" s="67">
        <v>9.3000000000000007</v>
      </c>
      <c r="Q12" s="10">
        <v>0.1</v>
      </c>
      <c r="R12" s="71"/>
      <c r="S12" s="71"/>
      <c r="T12" s="10">
        <f t="shared" si="1"/>
        <v>2.9444444444444446</v>
      </c>
      <c r="U12" s="10">
        <v>2.9</v>
      </c>
      <c r="V12" s="73">
        <v>19</v>
      </c>
      <c r="W12" s="70" t="s">
        <v>37</v>
      </c>
      <c r="X12" s="70"/>
      <c r="Y12" s="70"/>
      <c r="Z12" s="47" t="s">
        <v>7</v>
      </c>
      <c r="AA12" s="72"/>
      <c r="AB12" s="70"/>
      <c r="AD12" s="53">
        <f t="shared" si="2"/>
        <v>1.4125375446227572E+16</v>
      </c>
      <c r="AE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71"/>
      <c r="AW12" s="71"/>
      <c r="AX12" s="47"/>
      <c r="AY12" s="47"/>
      <c r="AZ12" s="47"/>
    </row>
    <row r="13" spans="1:52" s="11" customFormat="1" x14ac:dyDescent="0.25">
      <c r="A13" s="45" t="s">
        <v>44</v>
      </c>
      <c r="B13" s="110">
        <f t="shared" si="0"/>
        <v>44579.311226851853</v>
      </c>
      <c r="C13" s="66">
        <v>2022</v>
      </c>
      <c r="D13" s="66">
        <v>1</v>
      </c>
      <c r="E13" s="66">
        <v>18</v>
      </c>
      <c r="F13" s="66">
        <v>7</v>
      </c>
      <c r="G13" s="66">
        <v>28</v>
      </c>
      <c r="H13" s="67">
        <v>10.1</v>
      </c>
      <c r="I13" s="67">
        <v>0.1</v>
      </c>
      <c r="J13" s="68">
        <v>55.43</v>
      </c>
      <c r="K13" s="68">
        <v>0.01</v>
      </c>
      <c r="L13" s="68">
        <v>111.11</v>
      </c>
      <c r="M13" s="68">
        <v>0.02</v>
      </c>
      <c r="N13" s="69">
        <v>15</v>
      </c>
      <c r="O13" s="69">
        <v>10</v>
      </c>
      <c r="P13" s="67">
        <v>10.3</v>
      </c>
      <c r="Q13" s="10">
        <v>0.2</v>
      </c>
      <c r="R13" s="71"/>
      <c r="S13" s="71"/>
      <c r="T13" s="10">
        <f t="shared" si="1"/>
        <v>3.5000000000000004</v>
      </c>
      <c r="U13" s="10">
        <v>3.5</v>
      </c>
      <c r="V13" s="73">
        <v>29</v>
      </c>
      <c r="W13" s="70" t="s">
        <v>37</v>
      </c>
      <c r="X13" s="70"/>
      <c r="Y13" s="70"/>
      <c r="Z13" s="47" t="s">
        <v>7</v>
      </c>
      <c r="AA13" s="72"/>
      <c r="AB13" s="70"/>
      <c r="AD13" s="53">
        <f t="shared" si="2"/>
        <v>1.122018454301972E+17</v>
      </c>
      <c r="AE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71"/>
      <c r="AW13" s="71"/>
      <c r="AX13" s="47"/>
      <c r="AY13" s="47"/>
      <c r="AZ13" s="47"/>
    </row>
    <row r="14" spans="1:52" s="11" customFormat="1" x14ac:dyDescent="0.25">
      <c r="A14" s="45" t="s">
        <v>45</v>
      </c>
      <c r="B14" s="110">
        <f t="shared" si="0"/>
        <v>44582.402384259258</v>
      </c>
      <c r="C14" s="66">
        <v>2022</v>
      </c>
      <c r="D14" s="66">
        <v>1</v>
      </c>
      <c r="E14" s="66">
        <v>21</v>
      </c>
      <c r="F14" s="66">
        <v>9</v>
      </c>
      <c r="G14" s="66">
        <v>39</v>
      </c>
      <c r="H14" s="67">
        <v>26.8</v>
      </c>
      <c r="I14" s="67">
        <v>0.1</v>
      </c>
      <c r="J14" s="68">
        <v>53.15</v>
      </c>
      <c r="K14" s="68">
        <v>0.01</v>
      </c>
      <c r="L14" s="68">
        <v>107.8</v>
      </c>
      <c r="M14" s="68">
        <v>0.01</v>
      </c>
      <c r="N14" s="69">
        <v>19</v>
      </c>
      <c r="O14" s="69">
        <v>2</v>
      </c>
      <c r="P14" s="67">
        <v>9.3000000000000007</v>
      </c>
      <c r="Q14" s="10">
        <v>0.2</v>
      </c>
      <c r="R14" s="71"/>
      <c r="S14" s="71"/>
      <c r="T14" s="10">
        <f t="shared" si="1"/>
        <v>2.9444444444444446</v>
      </c>
      <c r="U14" s="10">
        <v>2.9</v>
      </c>
      <c r="V14" s="73">
        <v>32</v>
      </c>
      <c r="W14" s="70" t="s">
        <v>37</v>
      </c>
      <c r="X14" s="70"/>
      <c r="Y14" s="70"/>
      <c r="Z14" s="47" t="s">
        <v>7</v>
      </c>
      <c r="AA14" s="72"/>
      <c r="AB14" s="70"/>
      <c r="AD14" s="53">
        <f t="shared" si="2"/>
        <v>1.4125375446227572E+16</v>
      </c>
      <c r="AE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71"/>
      <c r="AW14" s="71"/>
      <c r="AX14" s="47"/>
      <c r="AY14" s="47"/>
      <c r="AZ14" s="47"/>
    </row>
    <row r="15" spans="1:52" s="11" customFormat="1" x14ac:dyDescent="0.25">
      <c r="A15" s="45" t="s">
        <v>46</v>
      </c>
      <c r="B15" s="110">
        <f t="shared" si="0"/>
        <v>44582.541504629633</v>
      </c>
      <c r="C15" s="66">
        <v>2022</v>
      </c>
      <c r="D15" s="66">
        <v>1</v>
      </c>
      <c r="E15" s="66">
        <v>21</v>
      </c>
      <c r="F15" s="66">
        <v>12</v>
      </c>
      <c r="G15" s="66">
        <v>59</v>
      </c>
      <c r="H15" s="67">
        <v>46.9</v>
      </c>
      <c r="I15" s="67">
        <v>0.1</v>
      </c>
      <c r="J15" s="68">
        <v>51.35</v>
      </c>
      <c r="K15" s="68">
        <v>0.01</v>
      </c>
      <c r="L15" s="68">
        <v>102.21</v>
      </c>
      <c r="M15" s="68">
        <v>0.01</v>
      </c>
      <c r="N15" s="69"/>
      <c r="O15" s="69"/>
      <c r="P15" s="67">
        <v>10.1</v>
      </c>
      <c r="Q15" s="10">
        <v>0.2</v>
      </c>
      <c r="R15" s="71"/>
      <c r="S15" s="71"/>
      <c r="T15" s="10">
        <f t="shared" si="1"/>
        <v>3.3888888888888884</v>
      </c>
      <c r="U15" s="10">
        <v>3.4</v>
      </c>
      <c r="V15" s="73">
        <v>30</v>
      </c>
      <c r="W15" s="70" t="s">
        <v>37</v>
      </c>
      <c r="X15" s="70"/>
      <c r="Y15" s="70"/>
      <c r="Z15" s="47" t="s">
        <v>7</v>
      </c>
      <c r="AA15" s="72"/>
      <c r="AB15" s="70"/>
      <c r="AD15" s="53">
        <f t="shared" si="2"/>
        <v>7.9432823472428304E+16</v>
      </c>
      <c r="AE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71"/>
      <c r="AW15" s="71"/>
      <c r="AX15" s="47"/>
      <c r="AY15" s="47"/>
      <c r="AZ15" s="47"/>
    </row>
    <row r="16" spans="1:52" s="11" customFormat="1" x14ac:dyDescent="0.25">
      <c r="A16" s="45" t="s">
        <v>47</v>
      </c>
      <c r="B16" s="110">
        <f t="shared" si="0"/>
        <v>44584.302245370367</v>
      </c>
      <c r="C16" s="66">
        <v>2022</v>
      </c>
      <c r="D16" s="66">
        <v>1</v>
      </c>
      <c r="E16" s="66">
        <v>23</v>
      </c>
      <c r="F16" s="66">
        <v>7</v>
      </c>
      <c r="G16" s="66">
        <v>15</v>
      </c>
      <c r="H16" s="67">
        <v>14.4</v>
      </c>
      <c r="I16" s="67">
        <v>0.2</v>
      </c>
      <c r="J16" s="68">
        <v>51.1</v>
      </c>
      <c r="K16" s="68">
        <v>0.02</v>
      </c>
      <c r="L16" s="68">
        <v>100.37</v>
      </c>
      <c r="M16" s="68">
        <v>0.01</v>
      </c>
      <c r="N16" s="69"/>
      <c r="O16" s="69"/>
      <c r="P16" s="67">
        <v>9.5</v>
      </c>
      <c r="Q16" s="10">
        <v>0.2</v>
      </c>
      <c r="R16" s="100">
        <v>3.7</v>
      </c>
      <c r="S16" s="71"/>
      <c r="T16" s="10">
        <f t="shared" si="1"/>
        <v>3.0555555555555554</v>
      </c>
      <c r="U16" s="10">
        <v>3.1</v>
      </c>
      <c r="V16" s="73">
        <v>25</v>
      </c>
      <c r="W16" s="70" t="s">
        <v>37</v>
      </c>
      <c r="X16" s="70" t="s">
        <v>11</v>
      </c>
      <c r="Y16" s="70"/>
      <c r="Z16" s="47" t="s">
        <v>7</v>
      </c>
      <c r="AA16" s="72"/>
      <c r="AB16" s="70"/>
      <c r="AD16" s="53">
        <f t="shared" si="2"/>
        <v>2.8183829312644916E+16</v>
      </c>
      <c r="AE16" s="47"/>
      <c r="AG16" s="95">
        <v>2022</v>
      </c>
      <c r="AH16" s="95">
        <v>1</v>
      </c>
      <c r="AI16" s="95">
        <v>23</v>
      </c>
      <c r="AJ16" s="95">
        <v>7</v>
      </c>
      <c r="AK16" s="96">
        <v>15</v>
      </c>
      <c r="AL16" s="97">
        <v>9.6</v>
      </c>
      <c r="AM16" s="97">
        <v>2.5</v>
      </c>
      <c r="AN16" s="98">
        <v>51.097999999999999</v>
      </c>
      <c r="AO16" s="95">
        <v>2</v>
      </c>
      <c r="AP16" s="98">
        <v>1.7999999999999999E-2</v>
      </c>
      <c r="AQ16" s="98">
        <v>100.358</v>
      </c>
      <c r="AR16" s="95">
        <v>1</v>
      </c>
      <c r="AS16" s="95">
        <v>1.4E-2</v>
      </c>
      <c r="AT16" s="95">
        <v>9</v>
      </c>
      <c r="AU16" s="99" t="s">
        <v>23</v>
      </c>
      <c r="AV16" s="100">
        <v>3.7</v>
      </c>
      <c r="AW16" s="100">
        <v>3.6</v>
      </c>
      <c r="AX16" s="100" t="s">
        <v>11</v>
      </c>
      <c r="AY16" s="95" t="s">
        <v>274</v>
      </c>
      <c r="AZ16" s="47" t="s">
        <v>7</v>
      </c>
    </row>
    <row r="17" spans="1:52" s="11" customFormat="1" x14ac:dyDescent="0.25">
      <c r="A17" s="45" t="s">
        <v>48</v>
      </c>
      <c r="B17" s="110">
        <f t="shared" si="0"/>
        <v>44586.516585648147</v>
      </c>
      <c r="C17" s="66">
        <v>2022</v>
      </c>
      <c r="D17" s="66">
        <v>1</v>
      </c>
      <c r="E17" s="66">
        <v>25</v>
      </c>
      <c r="F17" s="66">
        <v>12</v>
      </c>
      <c r="G17" s="66">
        <v>23</v>
      </c>
      <c r="H17" s="67">
        <v>53.1</v>
      </c>
      <c r="I17" s="67">
        <v>0.2</v>
      </c>
      <c r="J17" s="68">
        <v>55.77</v>
      </c>
      <c r="K17" s="68">
        <v>0.01</v>
      </c>
      <c r="L17" s="68">
        <v>112.85</v>
      </c>
      <c r="M17" s="68">
        <v>0.02</v>
      </c>
      <c r="N17" s="69"/>
      <c r="O17" s="69"/>
      <c r="P17" s="67">
        <v>9.3000000000000007</v>
      </c>
      <c r="Q17" s="10">
        <v>0.2</v>
      </c>
      <c r="R17" s="71"/>
      <c r="S17" s="71"/>
      <c r="T17" s="10">
        <f t="shared" si="1"/>
        <v>2.9444444444444446</v>
      </c>
      <c r="U17" s="10">
        <v>2.9</v>
      </c>
      <c r="V17" s="73">
        <v>25</v>
      </c>
      <c r="W17" s="70" t="s">
        <v>37</v>
      </c>
      <c r="X17" s="70"/>
      <c r="Y17" s="70"/>
      <c r="Z17" s="47" t="s">
        <v>7</v>
      </c>
      <c r="AA17" s="72"/>
      <c r="AB17" s="70"/>
      <c r="AD17" s="53">
        <f t="shared" si="2"/>
        <v>1.4125375446227572E+16</v>
      </c>
      <c r="AE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71"/>
      <c r="AW17" s="71"/>
      <c r="AX17" s="47"/>
      <c r="AY17" s="47"/>
      <c r="AZ17" s="47"/>
    </row>
    <row r="18" spans="1:52" s="11" customFormat="1" x14ac:dyDescent="0.25">
      <c r="A18" s="45" t="s">
        <v>49</v>
      </c>
      <c r="B18" s="110">
        <f t="shared" si="0"/>
        <v>44596.552002314813</v>
      </c>
      <c r="C18" s="66">
        <v>2022</v>
      </c>
      <c r="D18" s="66">
        <v>2</v>
      </c>
      <c r="E18" s="66">
        <v>4</v>
      </c>
      <c r="F18" s="66">
        <v>13</v>
      </c>
      <c r="G18" s="66">
        <v>14</v>
      </c>
      <c r="H18" s="67">
        <v>53.1</v>
      </c>
      <c r="I18" s="67">
        <v>0.2</v>
      </c>
      <c r="J18" s="68">
        <v>51.33</v>
      </c>
      <c r="K18" s="68">
        <v>0.02</v>
      </c>
      <c r="L18" s="68">
        <v>100.32</v>
      </c>
      <c r="M18" s="68">
        <v>0.01</v>
      </c>
      <c r="N18" s="69"/>
      <c r="O18" s="69"/>
      <c r="P18" s="67">
        <v>11.6</v>
      </c>
      <c r="Q18" s="10">
        <v>0.2</v>
      </c>
      <c r="R18" s="100">
        <v>4.8</v>
      </c>
      <c r="S18" s="71"/>
      <c r="T18" s="10">
        <f t="shared" si="1"/>
        <v>4.2222222222222223</v>
      </c>
      <c r="U18" s="10">
        <v>4.2</v>
      </c>
      <c r="V18" s="73">
        <v>36</v>
      </c>
      <c r="W18" s="70" t="s">
        <v>37</v>
      </c>
      <c r="X18" s="70" t="s">
        <v>11</v>
      </c>
      <c r="Y18" s="70"/>
      <c r="Z18" s="47" t="s">
        <v>7</v>
      </c>
      <c r="AA18" s="72" t="s">
        <v>232</v>
      </c>
      <c r="AB18" s="74">
        <v>2</v>
      </c>
      <c r="AD18" s="53">
        <f t="shared" si="2"/>
        <v>1.2589254117941732E+18</v>
      </c>
      <c r="AE18" s="47"/>
      <c r="AG18" s="95">
        <v>2022</v>
      </c>
      <c r="AH18" s="95">
        <v>2</v>
      </c>
      <c r="AI18" s="95">
        <v>4</v>
      </c>
      <c r="AJ18" s="95">
        <v>13</v>
      </c>
      <c r="AK18" s="96">
        <v>14</v>
      </c>
      <c r="AL18" s="97">
        <v>48.5</v>
      </c>
      <c r="AM18" s="97">
        <v>3.1</v>
      </c>
      <c r="AN18" s="98">
        <v>51.387</v>
      </c>
      <c r="AO18" s="95">
        <v>2</v>
      </c>
      <c r="AP18" s="98">
        <v>1.7999999999999999E-2</v>
      </c>
      <c r="AQ18" s="98">
        <v>100.193</v>
      </c>
      <c r="AR18" s="95">
        <v>1</v>
      </c>
      <c r="AS18" s="95">
        <v>1.4E-2</v>
      </c>
      <c r="AT18" s="95">
        <v>9</v>
      </c>
      <c r="AU18" s="99" t="s">
        <v>23</v>
      </c>
      <c r="AV18" s="100">
        <v>4.8</v>
      </c>
      <c r="AW18" s="100">
        <v>4.7</v>
      </c>
      <c r="AX18" s="100" t="s">
        <v>11</v>
      </c>
      <c r="AY18" s="95" t="s">
        <v>274</v>
      </c>
      <c r="AZ18" s="47" t="s">
        <v>7</v>
      </c>
    </row>
    <row r="19" spans="1:52" s="11" customFormat="1" x14ac:dyDescent="0.25">
      <c r="A19" s="45" t="s">
        <v>50</v>
      </c>
      <c r="B19" s="110">
        <f t="shared" si="0"/>
        <v>44596.701944444445</v>
      </c>
      <c r="C19" s="66">
        <v>2022</v>
      </c>
      <c r="D19" s="66">
        <v>2</v>
      </c>
      <c r="E19" s="66">
        <v>4</v>
      </c>
      <c r="F19" s="66">
        <v>16</v>
      </c>
      <c r="G19" s="66">
        <v>50</v>
      </c>
      <c r="H19" s="67">
        <v>48.6</v>
      </c>
      <c r="I19" s="67">
        <v>0.2</v>
      </c>
      <c r="J19" s="68">
        <v>51.34</v>
      </c>
      <c r="K19" s="68">
        <v>0.02</v>
      </c>
      <c r="L19" s="68">
        <v>100.3</v>
      </c>
      <c r="M19" s="68">
        <v>0.01</v>
      </c>
      <c r="N19" s="69"/>
      <c r="O19" s="69"/>
      <c r="P19" s="67">
        <v>11.3</v>
      </c>
      <c r="Q19" s="10">
        <v>0.2</v>
      </c>
      <c r="R19" s="100">
        <v>4.5</v>
      </c>
      <c r="S19" s="71"/>
      <c r="T19" s="10">
        <f t="shared" si="1"/>
        <v>4.0555555555555562</v>
      </c>
      <c r="U19" s="10">
        <v>4.0999999999999996</v>
      </c>
      <c r="V19" s="73">
        <v>37</v>
      </c>
      <c r="W19" s="70" t="s">
        <v>37</v>
      </c>
      <c r="X19" s="70" t="s">
        <v>11</v>
      </c>
      <c r="Y19" s="70"/>
      <c r="Z19" s="47" t="s">
        <v>7</v>
      </c>
      <c r="AA19" s="72" t="s">
        <v>233</v>
      </c>
      <c r="AB19" s="74">
        <v>3</v>
      </c>
      <c r="AD19" s="53">
        <f t="shared" si="2"/>
        <v>8.9125093813374464E+17</v>
      </c>
      <c r="AE19" s="47"/>
      <c r="AG19" s="95">
        <v>2022</v>
      </c>
      <c r="AH19" s="95">
        <v>2</v>
      </c>
      <c r="AI19" s="95">
        <v>4</v>
      </c>
      <c r="AJ19" s="95">
        <v>16</v>
      </c>
      <c r="AK19" s="96">
        <v>50</v>
      </c>
      <c r="AL19" s="97">
        <v>45</v>
      </c>
      <c r="AM19" s="97">
        <v>2.2000000000000002</v>
      </c>
      <c r="AN19" s="98">
        <v>51.326000000000001</v>
      </c>
      <c r="AO19" s="95">
        <v>2</v>
      </c>
      <c r="AP19" s="98">
        <v>1.7999999999999999E-2</v>
      </c>
      <c r="AQ19" s="98">
        <v>100.29300000000001</v>
      </c>
      <c r="AR19" s="95">
        <v>1</v>
      </c>
      <c r="AS19" s="95">
        <v>1.4E-2</v>
      </c>
      <c r="AT19" s="95">
        <v>10</v>
      </c>
      <c r="AU19" s="99" t="s">
        <v>23</v>
      </c>
      <c r="AV19" s="100">
        <v>4.5</v>
      </c>
      <c r="AW19" s="100">
        <v>4.4000000000000004</v>
      </c>
      <c r="AX19" s="100" t="s">
        <v>11</v>
      </c>
      <c r="AY19" s="95" t="s">
        <v>274</v>
      </c>
      <c r="AZ19" s="47" t="s">
        <v>7</v>
      </c>
    </row>
    <row r="20" spans="1:52" s="11" customFormat="1" x14ac:dyDescent="0.25">
      <c r="A20" s="45" t="s">
        <v>51</v>
      </c>
      <c r="B20" s="110">
        <f t="shared" si="0"/>
        <v>44602.4531712963</v>
      </c>
      <c r="C20" s="66">
        <v>2022</v>
      </c>
      <c r="D20" s="66">
        <v>2</v>
      </c>
      <c r="E20" s="66">
        <v>10</v>
      </c>
      <c r="F20" s="66">
        <v>10</v>
      </c>
      <c r="G20" s="66">
        <v>52</v>
      </c>
      <c r="H20" s="67">
        <v>34.9</v>
      </c>
      <c r="I20" s="67">
        <v>0.2</v>
      </c>
      <c r="J20" s="68">
        <v>56.22</v>
      </c>
      <c r="K20" s="68">
        <v>0.01</v>
      </c>
      <c r="L20" s="68">
        <v>114.02</v>
      </c>
      <c r="M20" s="68">
        <v>0.01</v>
      </c>
      <c r="N20" s="69">
        <v>19</v>
      </c>
      <c r="O20" s="69">
        <v>2</v>
      </c>
      <c r="P20" s="67">
        <v>10.6</v>
      </c>
      <c r="Q20" s="10">
        <v>0.2</v>
      </c>
      <c r="R20" s="71"/>
      <c r="S20" s="71"/>
      <c r="T20" s="10">
        <f t="shared" si="1"/>
        <v>3.6666666666666665</v>
      </c>
      <c r="U20" s="10">
        <v>3.7</v>
      </c>
      <c r="V20" s="73">
        <v>37</v>
      </c>
      <c r="W20" s="70" t="s">
        <v>37</v>
      </c>
      <c r="X20" s="70"/>
      <c r="Y20" s="70"/>
      <c r="Z20" s="47" t="s">
        <v>7</v>
      </c>
      <c r="AA20" s="72"/>
      <c r="AB20" s="70"/>
      <c r="AD20" s="53">
        <f t="shared" si="2"/>
        <v>2.2387211385683504E+17</v>
      </c>
      <c r="AE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71"/>
      <c r="AW20" s="71"/>
      <c r="AX20" s="47"/>
      <c r="AY20" s="47"/>
      <c r="AZ20" s="47"/>
    </row>
    <row r="21" spans="1:52" s="11" customFormat="1" x14ac:dyDescent="0.25">
      <c r="A21" s="45" t="s">
        <v>52</v>
      </c>
      <c r="B21" s="110">
        <f t="shared" si="0"/>
        <v>44602.565821759257</v>
      </c>
      <c r="C21" s="66">
        <v>2022</v>
      </c>
      <c r="D21" s="66">
        <v>2</v>
      </c>
      <c r="E21" s="66">
        <v>10</v>
      </c>
      <c r="F21" s="66">
        <v>13</v>
      </c>
      <c r="G21" s="66">
        <v>34</v>
      </c>
      <c r="H21" s="67">
        <v>47.4</v>
      </c>
      <c r="I21" s="67">
        <v>0.1</v>
      </c>
      <c r="J21" s="68">
        <v>55.92</v>
      </c>
      <c r="K21" s="68">
        <v>0.01</v>
      </c>
      <c r="L21" s="68">
        <v>113.17</v>
      </c>
      <c r="M21" s="68">
        <v>0.01</v>
      </c>
      <c r="N21" s="69">
        <v>19</v>
      </c>
      <c r="O21" s="69">
        <v>2</v>
      </c>
      <c r="P21" s="67">
        <v>10.7</v>
      </c>
      <c r="Q21" s="10">
        <v>0.2</v>
      </c>
      <c r="R21" s="71"/>
      <c r="S21" s="71"/>
      <c r="T21" s="10">
        <f t="shared" si="1"/>
        <v>3.7222222222222219</v>
      </c>
      <c r="U21" s="10">
        <v>3.7</v>
      </c>
      <c r="V21" s="73">
        <v>37</v>
      </c>
      <c r="W21" s="70" t="s">
        <v>37</v>
      </c>
      <c r="X21" s="70"/>
      <c r="Y21" s="70"/>
      <c r="Z21" s="47" t="s">
        <v>7</v>
      </c>
      <c r="AA21" s="72"/>
      <c r="AB21" s="70"/>
      <c r="AD21" s="53">
        <f t="shared" si="2"/>
        <v>2.2387211385683504E+17</v>
      </c>
      <c r="AE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71"/>
      <c r="AW21" s="71"/>
      <c r="AX21" s="47"/>
      <c r="AY21" s="47"/>
      <c r="AZ21" s="47"/>
    </row>
    <row r="22" spans="1:52" s="11" customFormat="1" x14ac:dyDescent="0.25">
      <c r="A22" s="45" t="s">
        <v>53</v>
      </c>
      <c r="B22" s="110">
        <f t="shared" si="0"/>
        <v>44605.184236111112</v>
      </c>
      <c r="C22" s="66">
        <v>2022</v>
      </c>
      <c r="D22" s="66">
        <v>2</v>
      </c>
      <c r="E22" s="66">
        <v>13</v>
      </c>
      <c r="F22" s="66">
        <v>4</v>
      </c>
      <c r="G22" s="66">
        <v>25</v>
      </c>
      <c r="H22" s="67">
        <v>18.3</v>
      </c>
      <c r="I22" s="67">
        <v>0.2</v>
      </c>
      <c r="J22" s="68">
        <v>56.36</v>
      </c>
      <c r="K22" s="68">
        <v>0.01</v>
      </c>
      <c r="L22" s="68">
        <v>113.52</v>
      </c>
      <c r="M22" s="68">
        <v>0.01</v>
      </c>
      <c r="N22" s="69">
        <v>13</v>
      </c>
      <c r="O22" s="69">
        <v>2</v>
      </c>
      <c r="P22" s="67">
        <v>9.3000000000000007</v>
      </c>
      <c r="Q22" s="10">
        <v>0.2</v>
      </c>
      <c r="R22" s="71"/>
      <c r="S22" s="71"/>
      <c r="T22" s="10">
        <f t="shared" si="1"/>
        <v>2.9444444444444446</v>
      </c>
      <c r="U22" s="10">
        <v>2.9</v>
      </c>
      <c r="V22" s="73">
        <v>20</v>
      </c>
      <c r="W22" s="70" t="s">
        <v>37</v>
      </c>
      <c r="X22" s="70"/>
      <c r="Y22" s="70"/>
      <c r="Z22" s="47" t="s">
        <v>7</v>
      </c>
      <c r="AA22" s="72"/>
      <c r="AB22" s="70"/>
      <c r="AD22" s="53">
        <f t="shared" si="2"/>
        <v>1.4125375446227572E+16</v>
      </c>
      <c r="AE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71"/>
      <c r="AW22" s="71"/>
      <c r="AX22" s="47"/>
      <c r="AY22" s="47"/>
      <c r="AZ22" s="47"/>
    </row>
    <row r="23" spans="1:52" s="11" customFormat="1" x14ac:dyDescent="0.25">
      <c r="A23" s="45" t="s">
        <v>54</v>
      </c>
      <c r="B23" s="110">
        <f t="shared" si="0"/>
        <v>44605.531307870369</v>
      </c>
      <c r="C23" s="66">
        <v>2022</v>
      </c>
      <c r="D23" s="66">
        <v>2</v>
      </c>
      <c r="E23" s="66">
        <v>13</v>
      </c>
      <c r="F23" s="66">
        <v>12</v>
      </c>
      <c r="G23" s="66">
        <v>45</v>
      </c>
      <c r="H23" s="67">
        <v>5.0999999999999996</v>
      </c>
      <c r="I23" s="67">
        <v>0.2</v>
      </c>
      <c r="J23" s="68">
        <v>51.28</v>
      </c>
      <c r="K23" s="68">
        <v>0.02</v>
      </c>
      <c r="L23" s="68">
        <v>100.31</v>
      </c>
      <c r="M23" s="68">
        <v>0.01</v>
      </c>
      <c r="N23" s="69"/>
      <c r="O23" s="69"/>
      <c r="P23" s="67">
        <v>11.4</v>
      </c>
      <c r="Q23" s="10">
        <v>0.1</v>
      </c>
      <c r="R23" s="100">
        <v>4.7</v>
      </c>
      <c r="S23" s="71"/>
      <c r="T23" s="10">
        <f t="shared" si="1"/>
        <v>4.1111111111111116</v>
      </c>
      <c r="U23" s="10">
        <v>4.0999999999999996</v>
      </c>
      <c r="V23" s="73">
        <v>32</v>
      </c>
      <c r="W23" s="70" t="s">
        <v>37</v>
      </c>
      <c r="X23" s="70" t="s">
        <v>11</v>
      </c>
      <c r="Y23" s="70"/>
      <c r="Z23" s="47" t="s">
        <v>7</v>
      </c>
      <c r="AA23" s="72"/>
      <c r="AB23" s="70"/>
      <c r="AD23" s="53">
        <f t="shared" si="2"/>
        <v>8.9125093813374464E+17</v>
      </c>
      <c r="AE23" s="47"/>
      <c r="AG23" s="95">
        <v>2022</v>
      </c>
      <c r="AH23" s="95">
        <v>2</v>
      </c>
      <c r="AI23" s="95">
        <v>13</v>
      </c>
      <c r="AJ23" s="95">
        <v>12</v>
      </c>
      <c r="AK23" s="96">
        <v>44</v>
      </c>
      <c r="AL23" s="97">
        <v>59</v>
      </c>
      <c r="AM23" s="97">
        <v>3.3</v>
      </c>
      <c r="AN23" s="98">
        <v>51.283999999999999</v>
      </c>
      <c r="AO23" s="95">
        <v>2</v>
      </c>
      <c r="AP23" s="98">
        <v>1.7999999999999999E-2</v>
      </c>
      <c r="AQ23" s="98">
        <v>100.191</v>
      </c>
      <c r="AR23" s="95">
        <v>1</v>
      </c>
      <c r="AS23" s="95">
        <v>1.4E-2</v>
      </c>
      <c r="AT23" s="95">
        <v>9</v>
      </c>
      <c r="AU23" s="99" t="s">
        <v>23</v>
      </c>
      <c r="AV23" s="100">
        <v>4.7</v>
      </c>
      <c r="AW23" s="100">
        <v>4.5999999999999996</v>
      </c>
      <c r="AX23" s="100" t="s">
        <v>11</v>
      </c>
      <c r="AY23" s="95" t="s">
        <v>274</v>
      </c>
      <c r="AZ23" s="47" t="s">
        <v>7</v>
      </c>
    </row>
    <row r="24" spans="1:52" s="11" customFormat="1" x14ac:dyDescent="0.25">
      <c r="A24" s="45" t="s">
        <v>55</v>
      </c>
      <c r="B24" s="110">
        <f t="shared" si="0"/>
        <v>44606.557002314818</v>
      </c>
      <c r="C24" s="66">
        <v>2022</v>
      </c>
      <c r="D24" s="66">
        <v>2</v>
      </c>
      <c r="E24" s="66">
        <v>14</v>
      </c>
      <c r="F24" s="66">
        <v>13</v>
      </c>
      <c r="G24" s="66">
        <v>22</v>
      </c>
      <c r="H24" s="67">
        <v>5.4</v>
      </c>
      <c r="I24" s="67">
        <v>0.3</v>
      </c>
      <c r="J24" s="68">
        <v>54.32</v>
      </c>
      <c r="K24" s="68">
        <v>0.01</v>
      </c>
      <c r="L24" s="68">
        <v>117.79</v>
      </c>
      <c r="M24" s="68">
        <v>0.02</v>
      </c>
      <c r="N24" s="69">
        <v>22</v>
      </c>
      <c r="O24" s="69">
        <v>8</v>
      </c>
      <c r="P24" s="67">
        <v>11.1</v>
      </c>
      <c r="Q24" s="10">
        <v>0.2</v>
      </c>
      <c r="R24" s="71"/>
      <c r="S24" s="71"/>
      <c r="T24" s="10">
        <f t="shared" si="1"/>
        <v>3.9444444444444442</v>
      </c>
      <c r="U24" s="10">
        <v>3.9</v>
      </c>
      <c r="V24" s="73">
        <v>27</v>
      </c>
      <c r="W24" s="70" t="s">
        <v>37</v>
      </c>
      <c r="X24" s="70"/>
      <c r="Y24" s="70"/>
      <c r="Z24" s="47" t="s">
        <v>7</v>
      </c>
      <c r="AA24" s="72"/>
      <c r="AB24" s="70"/>
      <c r="AD24" s="53">
        <f t="shared" si="2"/>
        <v>4.4668359215096397E+17</v>
      </c>
      <c r="AE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71"/>
      <c r="AW24" s="71"/>
      <c r="AX24" s="47"/>
      <c r="AY24" s="47"/>
      <c r="AZ24" s="47"/>
    </row>
    <row r="25" spans="1:52" s="11" customFormat="1" x14ac:dyDescent="0.25">
      <c r="A25" s="45" t="s">
        <v>56</v>
      </c>
      <c r="B25" s="110">
        <f t="shared" si="0"/>
        <v>44606.859074074076</v>
      </c>
      <c r="C25" s="66">
        <v>2022</v>
      </c>
      <c r="D25" s="66">
        <v>2</v>
      </c>
      <c r="E25" s="66">
        <v>14</v>
      </c>
      <c r="F25" s="66">
        <v>20</v>
      </c>
      <c r="G25" s="66">
        <v>37</v>
      </c>
      <c r="H25" s="67">
        <v>4.8</v>
      </c>
      <c r="I25" s="67">
        <v>0.1</v>
      </c>
      <c r="J25" s="68">
        <v>54.32</v>
      </c>
      <c r="K25" s="68">
        <v>0.01</v>
      </c>
      <c r="L25" s="68">
        <v>117.75</v>
      </c>
      <c r="M25" s="68">
        <v>0.01</v>
      </c>
      <c r="N25" s="69"/>
      <c r="O25" s="69"/>
      <c r="P25" s="67">
        <v>10.199999999999999</v>
      </c>
      <c r="Q25" s="10">
        <v>0.2</v>
      </c>
      <c r="R25" s="71"/>
      <c r="S25" s="71"/>
      <c r="T25" s="10">
        <f t="shared" si="1"/>
        <v>3.4444444444444438</v>
      </c>
      <c r="U25" s="10">
        <v>3.4</v>
      </c>
      <c r="V25" s="73">
        <v>18</v>
      </c>
      <c r="W25" s="70" t="s">
        <v>37</v>
      </c>
      <c r="X25" s="70"/>
      <c r="Y25" s="70"/>
      <c r="Z25" s="47" t="s">
        <v>7</v>
      </c>
      <c r="AA25" s="72"/>
      <c r="AB25" s="70"/>
      <c r="AD25" s="53">
        <f t="shared" si="2"/>
        <v>7.9432823472428304E+16</v>
      </c>
      <c r="AE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71"/>
      <c r="AW25" s="71"/>
      <c r="AX25" s="47"/>
      <c r="AY25" s="47"/>
      <c r="AZ25" s="47"/>
    </row>
    <row r="26" spans="1:52" s="11" customFormat="1" x14ac:dyDescent="0.25">
      <c r="A26" s="45" t="s">
        <v>57</v>
      </c>
      <c r="B26" s="110">
        <f t="shared" si="0"/>
        <v>44611.772905092592</v>
      </c>
      <c r="C26" s="66">
        <v>2022</v>
      </c>
      <c r="D26" s="66">
        <v>2</v>
      </c>
      <c r="E26" s="66">
        <v>19</v>
      </c>
      <c r="F26" s="66">
        <v>18</v>
      </c>
      <c r="G26" s="66">
        <v>32</v>
      </c>
      <c r="H26" s="67">
        <v>59.4</v>
      </c>
      <c r="I26" s="67">
        <v>0.1</v>
      </c>
      <c r="J26" s="68">
        <v>55.91</v>
      </c>
      <c r="K26" s="68">
        <v>0.01</v>
      </c>
      <c r="L26" s="68">
        <v>113.44</v>
      </c>
      <c r="M26" s="68">
        <v>0.01</v>
      </c>
      <c r="N26" s="69">
        <v>6</v>
      </c>
      <c r="O26" s="69">
        <v>2</v>
      </c>
      <c r="P26" s="67">
        <v>9.9</v>
      </c>
      <c r="Q26" s="10">
        <v>0.2</v>
      </c>
      <c r="R26" s="71"/>
      <c r="S26" s="71"/>
      <c r="T26" s="10">
        <f t="shared" si="1"/>
        <v>3.2777777777777777</v>
      </c>
      <c r="U26" s="10">
        <v>3.3</v>
      </c>
      <c r="V26" s="73">
        <v>20</v>
      </c>
      <c r="W26" s="70" t="s">
        <v>37</v>
      </c>
      <c r="X26" s="70"/>
      <c r="Y26" s="70"/>
      <c r="Z26" s="47" t="s">
        <v>7</v>
      </c>
      <c r="AA26" s="72"/>
      <c r="AB26" s="70"/>
      <c r="AD26" s="53">
        <f t="shared" si="2"/>
        <v>5.6234132519035104E+16</v>
      </c>
      <c r="AE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71"/>
      <c r="AW26" s="71"/>
      <c r="AX26" s="47"/>
      <c r="AY26" s="47"/>
      <c r="AZ26" s="47"/>
    </row>
    <row r="27" spans="1:52" s="11" customFormat="1" x14ac:dyDescent="0.25">
      <c r="A27" s="45" t="s">
        <v>58</v>
      </c>
      <c r="B27" s="110">
        <f t="shared" si="0"/>
        <v>44612.786817129629</v>
      </c>
      <c r="C27" s="66">
        <v>2022</v>
      </c>
      <c r="D27" s="66">
        <v>2</v>
      </c>
      <c r="E27" s="66">
        <v>20</v>
      </c>
      <c r="F27" s="66">
        <v>18</v>
      </c>
      <c r="G27" s="66">
        <v>53</v>
      </c>
      <c r="H27" s="67">
        <v>1.1000000000000001</v>
      </c>
      <c r="I27" s="67">
        <v>0.1</v>
      </c>
      <c r="J27" s="68">
        <v>55.69</v>
      </c>
      <c r="K27" s="68">
        <v>0.01</v>
      </c>
      <c r="L27" s="68">
        <v>112.7</v>
      </c>
      <c r="M27" s="68">
        <v>0.01</v>
      </c>
      <c r="N27" s="69"/>
      <c r="O27" s="69"/>
      <c r="P27" s="67">
        <v>9.5</v>
      </c>
      <c r="Q27" s="10">
        <v>0.2</v>
      </c>
      <c r="R27" s="71"/>
      <c r="S27" s="71"/>
      <c r="T27" s="10">
        <f t="shared" si="1"/>
        <v>3.0555555555555554</v>
      </c>
      <c r="U27" s="10">
        <v>3.1</v>
      </c>
      <c r="V27" s="73">
        <v>25</v>
      </c>
      <c r="W27" s="70" t="s">
        <v>37</v>
      </c>
      <c r="X27" s="70"/>
      <c r="Y27" s="70"/>
      <c r="Z27" s="47" t="s">
        <v>7</v>
      </c>
      <c r="AA27" s="72"/>
      <c r="AB27" s="70"/>
      <c r="AD27" s="53">
        <f t="shared" si="2"/>
        <v>2.8183829312644916E+16</v>
      </c>
      <c r="AE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71"/>
      <c r="AW27" s="71"/>
      <c r="AX27" s="47"/>
      <c r="AY27" s="47"/>
      <c r="AZ27" s="47"/>
    </row>
    <row r="28" spans="1:52" s="11" customFormat="1" x14ac:dyDescent="0.25">
      <c r="A28" s="45" t="s">
        <v>59</v>
      </c>
      <c r="B28" s="110">
        <f t="shared" si="0"/>
        <v>44615.914502314816</v>
      </c>
      <c r="C28" s="66">
        <v>2022</v>
      </c>
      <c r="D28" s="66">
        <v>2</v>
      </c>
      <c r="E28" s="66">
        <v>23</v>
      </c>
      <c r="F28" s="66">
        <v>21</v>
      </c>
      <c r="G28" s="66">
        <v>56</v>
      </c>
      <c r="H28" s="67">
        <v>53.7</v>
      </c>
      <c r="I28" s="67">
        <v>0.2</v>
      </c>
      <c r="J28" s="68">
        <v>54.29</v>
      </c>
      <c r="K28" s="68">
        <v>0.01</v>
      </c>
      <c r="L28" s="68">
        <v>117.77</v>
      </c>
      <c r="M28" s="68">
        <v>0.01</v>
      </c>
      <c r="N28" s="69"/>
      <c r="O28" s="69"/>
      <c r="P28" s="67">
        <v>9.5</v>
      </c>
      <c r="Q28" s="10">
        <v>0.2</v>
      </c>
      <c r="R28" s="71"/>
      <c r="S28" s="71"/>
      <c r="T28" s="10">
        <f t="shared" si="1"/>
        <v>3.0555555555555554</v>
      </c>
      <c r="U28" s="10">
        <v>3.1</v>
      </c>
      <c r="V28" s="73">
        <v>19</v>
      </c>
      <c r="W28" s="70" t="s">
        <v>37</v>
      </c>
      <c r="X28" s="70"/>
      <c r="Y28" s="70"/>
      <c r="Z28" s="47" t="s">
        <v>7</v>
      </c>
      <c r="AA28" s="72"/>
      <c r="AB28" s="70"/>
      <c r="AD28" s="53">
        <f t="shared" si="2"/>
        <v>2.8183829312644916E+16</v>
      </c>
      <c r="AE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71"/>
      <c r="AW28" s="71"/>
      <c r="AX28" s="47"/>
      <c r="AY28" s="47"/>
      <c r="AZ28" s="47"/>
    </row>
    <row r="29" spans="1:52" s="11" customFormat="1" x14ac:dyDescent="0.25">
      <c r="A29" s="45" t="s">
        <v>60</v>
      </c>
      <c r="B29" s="110">
        <f t="shared" si="0"/>
        <v>44616.141030092593</v>
      </c>
      <c r="C29" s="66">
        <v>2022</v>
      </c>
      <c r="D29" s="66">
        <v>2</v>
      </c>
      <c r="E29" s="66">
        <v>24</v>
      </c>
      <c r="F29" s="66">
        <v>3</v>
      </c>
      <c r="G29" s="66">
        <v>23</v>
      </c>
      <c r="H29" s="67">
        <v>5.6</v>
      </c>
      <c r="I29" s="67">
        <v>0.2</v>
      </c>
      <c r="J29" s="68">
        <v>55.7</v>
      </c>
      <c r="K29" s="68">
        <v>0.01</v>
      </c>
      <c r="L29" s="68">
        <v>112.69</v>
      </c>
      <c r="M29" s="68">
        <v>0.01</v>
      </c>
      <c r="N29" s="69"/>
      <c r="O29" s="69"/>
      <c r="P29" s="67">
        <v>9.1</v>
      </c>
      <c r="Q29" s="10">
        <v>0.2</v>
      </c>
      <c r="R29" s="71"/>
      <c r="S29" s="71"/>
      <c r="T29" s="10">
        <f t="shared" si="1"/>
        <v>2.833333333333333</v>
      </c>
      <c r="U29" s="10">
        <v>2.8</v>
      </c>
      <c r="V29" s="73">
        <v>22</v>
      </c>
      <c r="W29" s="70" t="s">
        <v>37</v>
      </c>
      <c r="X29" s="70"/>
      <c r="Y29" s="70"/>
      <c r="Z29" s="47" t="s">
        <v>7</v>
      </c>
      <c r="AA29" s="72"/>
      <c r="AB29" s="70"/>
      <c r="AD29" s="53">
        <f t="shared" si="2"/>
        <v>1E+16</v>
      </c>
      <c r="AE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71"/>
      <c r="AW29" s="71"/>
      <c r="AX29" s="47"/>
      <c r="AY29" s="47"/>
      <c r="AZ29" s="47"/>
    </row>
    <row r="30" spans="1:52" s="11" customFormat="1" x14ac:dyDescent="0.25">
      <c r="A30" s="45" t="s">
        <v>61</v>
      </c>
      <c r="B30" s="110">
        <f t="shared" si="0"/>
        <v>44617.364317129628</v>
      </c>
      <c r="C30" s="66">
        <v>2022</v>
      </c>
      <c r="D30" s="66">
        <v>2</v>
      </c>
      <c r="E30" s="66">
        <v>25</v>
      </c>
      <c r="F30" s="66">
        <v>8</v>
      </c>
      <c r="G30" s="66">
        <v>44</v>
      </c>
      <c r="H30" s="67">
        <v>37.4</v>
      </c>
      <c r="I30" s="67">
        <v>0.2</v>
      </c>
      <c r="J30" s="68">
        <v>56.35</v>
      </c>
      <c r="K30" s="68">
        <v>0.01</v>
      </c>
      <c r="L30" s="68">
        <v>117.83</v>
      </c>
      <c r="M30" s="68">
        <v>0.01</v>
      </c>
      <c r="N30" s="69">
        <v>6</v>
      </c>
      <c r="O30" s="69">
        <v>8</v>
      </c>
      <c r="P30" s="67">
        <v>9.4</v>
      </c>
      <c r="Q30" s="10">
        <v>0.2</v>
      </c>
      <c r="R30" s="71"/>
      <c r="S30" s="71"/>
      <c r="T30" s="10">
        <f t="shared" si="1"/>
        <v>3</v>
      </c>
      <c r="U30" s="10">
        <v>3</v>
      </c>
      <c r="V30" s="73">
        <v>18</v>
      </c>
      <c r="W30" s="70" t="s">
        <v>37</v>
      </c>
      <c r="X30" s="70"/>
      <c r="Y30" s="70"/>
      <c r="Z30" s="47" t="s">
        <v>7</v>
      </c>
      <c r="AA30" s="72"/>
      <c r="AB30" s="70"/>
      <c r="AD30" s="53">
        <f t="shared" si="2"/>
        <v>1.9952623149688948E+16</v>
      </c>
      <c r="AE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71"/>
      <c r="AW30" s="71"/>
      <c r="AX30" s="47"/>
      <c r="AY30" s="47"/>
      <c r="AZ30" s="47"/>
    </row>
    <row r="31" spans="1:52" s="11" customFormat="1" x14ac:dyDescent="0.25">
      <c r="A31" s="45" t="s">
        <v>62</v>
      </c>
      <c r="B31" s="110">
        <f t="shared" si="0"/>
        <v>44618.009942129633</v>
      </c>
      <c r="C31" s="66">
        <v>2022</v>
      </c>
      <c r="D31" s="66">
        <v>2</v>
      </c>
      <c r="E31" s="66">
        <v>26</v>
      </c>
      <c r="F31" s="66">
        <v>0</v>
      </c>
      <c r="G31" s="66">
        <v>14</v>
      </c>
      <c r="H31" s="67">
        <v>19.7</v>
      </c>
      <c r="I31" s="67">
        <v>0.1</v>
      </c>
      <c r="J31" s="68">
        <v>56.35</v>
      </c>
      <c r="K31" s="68">
        <v>0.01</v>
      </c>
      <c r="L31" s="68">
        <v>117.72</v>
      </c>
      <c r="M31" s="68">
        <v>0.01</v>
      </c>
      <c r="N31" s="69">
        <v>8</v>
      </c>
      <c r="O31" s="69">
        <v>8</v>
      </c>
      <c r="P31" s="67">
        <v>11.2</v>
      </c>
      <c r="Q31" s="10">
        <v>0.2</v>
      </c>
      <c r="R31" s="71"/>
      <c r="S31" s="71"/>
      <c r="T31" s="10">
        <f t="shared" si="1"/>
        <v>3.9999999999999996</v>
      </c>
      <c r="U31" s="10">
        <v>4</v>
      </c>
      <c r="V31" s="73">
        <v>30</v>
      </c>
      <c r="W31" s="70" t="s">
        <v>37</v>
      </c>
      <c r="X31" s="70"/>
      <c r="Y31" s="70"/>
      <c r="Z31" s="47" t="s">
        <v>7</v>
      </c>
      <c r="AA31" s="72"/>
      <c r="AB31" s="70"/>
      <c r="AD31" s="53">
        <f t="shared" si="2"/>
        <v>6.3095734448019802E+17</v>
      </c>
      <c r="AE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71"/>
      <c r="AW31" s="71"/>
      <c r="AX31" s="47"/>
      <c r="AY31" s="47"/>
      <c r="AZ31" s="47"/>
    </row>
    <row r="32" spans="1:52" s="11" customFormat="1" x14ac:dyDescent="0.25">
      <c r="A32" s="45" t="s">
        <v>63</v>
      </c>
      <c r="B32" s="110">
        <f t="shared" si="0"/>
        <v>44618.492847222224</v>
      </c>
      <c r="C32" s="66">
        <v>2022</v>
      </c>
      <c r="D32" s="66">
        <v>2</v>
      </c>
      <c r="E32" s="66">
        <v>26</v>
      </c>
      <c r="F32" s="66">
        <v>11</v>
      </c>
      <c r="G32" s="66">
        <v>49</v>
      </c>
      <c r="H32" s="67">
        <v>42.3</v>
      </c>
      <c r="I32" s="67">
        <v>0.2</v>
      </c>
      <c r="J32" s="68">
        <v>56.32</v>
      </c>
      <c r="K32" s="68">
        <v>0.01</v>
      </c>
      <c r="L32" s="68">
        <v>117.72</v>
      </c>
      <c r="M32" s="68">
        <v>0.01</v>
      </c>
      <c r="N32" s="69">
        <v>13</v>
      </c>
      <c r="O32" s="69">
        <v>8</v>
      </c>
      <c r="P32" s="67">
        <v>11</v>
      </c>
      <c r="Q32" s="10">
        <v>0.2</v>
      </c>
      <c r="R32" s="71"/>
      <c r="S32" s="71"/>
      <c r="T32" s="10">
        <f t="shared" si="1"/>
        <v>3.8888888888888888</v>
      </c>
      <c r="U32" s="10">
        <v>3.9</v>
      </c>
      <c r="V32" s="73">
        <v>30</v>
      </c>
      <c r="W32" s="70" t="s">
        <v>37</v>
      </c>
      <c r="X32" s="70"/>
      <c r="Y32" s="70"/>
      <c r="Z32" s="47" t="s">
        <v>7</v>
      </c>
      <c r="AA32" s="72"/>
      <c r="AB32" s="70"/>
      <c r="AD32" s="53">
        <f t="shared" si="2"/>
        <v>4.4668359215096397E+17</v>
      </c>
      <c r="AE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71"/>
      <c r="AW32" s="71"/>
      <c r="AX32" s="47"/>
      <c r="AY32" s="47"/>
      <c r="AZ32" s="47"/>
    </row>
    <row r="33" spans="1:59" s="11" customFormat="1" x14ac:dyDescent="0.25">
      <c r="A33" s="45" t="s">
        <v>64</v>
      </c>
      <c r="B33" s="110">
        <f t="shared" si="0"/>
        <v>44619.1796412037</v>
      </c>
      <c r="C33" s="66">
        <v>2022</v>
      </c>
      <c r="D33" s="66">
        <v>2</v>
      </c>
      <c r="E33" s="66">
        <v>27</v>
      </c>
      <c r="F33" s="66">
        <v>4</v>
      </c>
      <c r="G33" s="66">
        <v>18</v>
      </c>
      <c r="H33" s="67">
        <v>41.9</v>
      </c>
      <c r="I33" s="67">
        <v>0.1</v>
      </c>
      <c r="J33" s="68">
        <v>52.71</v>
      </c>
      <c r="K33" s="68">
        <v>0.01</v>
      </c>
      <c r="L33" s="68">
        <v>100.96</v>
      </c>
      <c r="M33" s="68">
        <v>0.01</v>
      </c>
      <c r="N33" s="69"/>
      <c r="O33" s="69"/>
      <c r="P33" s="67">
        <v>11.1</v>
      </c>
      <c r="Q33" s="10">
        <v>0.2</v>
      </c>
      <c r="R33" s="100">
        <v>4.5999999999999996</v>
      </c>
      <c r="S33" s="71"/>
      <c r="T33" s="10">
        <f t="shared" si="1"/>
        <v>3.9444444444444442</v>
      </c>
      <c r="U33" s="10">
        <v>3.9</v>
      </c>
      <c r="V33" s="73">
        <v>35</v>
      </c>
      <c r="W33" s="70" t="s">
        <v>37</v>
      </c>
      <c r="X33" s="70" t="s">
        <v>11</v>
      </c>
      <c r="Y33" s="70"/>
      <c r="Z33" s="47" t="s">
        <v>7</v>
      </c>
      <c r="AA33" s="72" t="s">
        <v>234</v>
      </c>
      <c r="AB33" s="74">
        <v>4</v>
      </c>
      <c r="AD33" s="53">
        <f t="shared" si="2"/>
        <v>4.4668359215096397E+17</v>
      </c>
      <c r="AE33" s="47"/>
      <c r="AG33" s="95">
        <v>2022</v>
      </c>
      <c r="AH33" s="95">
        <v>2</v>
      </c>
      <c r="AI33" s="95">
        <v>27</v>
      </c>
      <c r="AJ33" s="95">
        <v>4</v>
      </c>
      <c r="AK33" s="96">
        <v>18</v>
      </c>
      <c r="AL33" s="97">
        <v>35.4</v>
      </c>
      <c r="AM33" s="97">
        <v>2.9</v>
      </c>
      <c r="AN33" s="98">
        <v>52.795000000000002</v>
      </c>
      <c r="AO33" s="95">
        <v>2</v>
      </c>
      <c r="AP33" s="98">
        <v>1.7999999999999999E-2</v>
      </c>
      <c r="AQ33" s="98">
        <v>100.855</v>
      </c>
      <c r="AR33" s="95">
        <v>1</v>
      </c>
      <c r="AS33" s="95">
        <v>1.4999999999999999E-2</v>
      </c>
      <c r="AT33" s="95">
        <v>9</v>
      </c>
      <c r="AU33" s="99" t="s">
        <v>23</v>
      </c>
      <c r="AV33" s="100">
        <v>4.5999999999999996</v>
      </c>
      <c r="AW33" s="100">
        <v>4.5</v>
      </c>
      <c r="AX33" s="100" t="s">
        <v>11</v>
      </c>
      <c r="AY33" s="95" t="s">
        <v>275</v>
      </c>
      <c r="AZ33" s="47" t="s">
        <v>7</v>
      </c>
    </row>
    <row r="34" spans="1:59" s="11" customFormat="1" x14ac:dyDescent="0.25">
      <c r="A34" s="45" t="s">
        <v>65</v>
      </c>
      <c r="B34" s="110">
        <f t="shared" si="0"/>
        <v>44621.509583333333</v>
      </c>
      <c r="C34" s="66">
        <v>2022</v>
      </c>
      <c r="D34" s="66">
        <v>3</v>
      </c>
      <c r="E34" s="66">
        <v>1</v>
      </c>
      <c r="F34" s="66">
        <v>12</v>
      </c>
      <c r="G34" s="66">
        <v>13</v>
      </c>
      <c r="H34" s="67">
        <v>48.7</v>
      </c>
      <c r="I34" s="67">
        <v>0.1</v>
      </c>
      <c r="J34" s="68">
        <v>54.12</v>
      </c>
      <c r="K34" s="68">
        <v>0.01</v>
      </c>
      <c r="L34" s="68">
        <v>109.68</v>
      </c>
      <c r="M34" s="68">
        <v>0.02</v>
      </c>
      <c r="N34" s="69"/>
      <c r="O34" s="69"/>
      <c r="P34" s="67">
        <v>9.3000000000000007</v>
      </c>
      <c r="Q34" s="10">
        <v>0.2</v>
      </c>
      <c r="R34" s="71"/>
      <c r="S34" s="71"/>
      <c r="T34" s="10">
        <f t="shared" si="1"/>
        <v>2.9444444444444446</v>
      </c>
      <c r="U34" s="10">
        <v>2.9</v>
      </c>
      <c r="V34" s="73">
        <v>23</v>
      </c>
      <c r="W34" s="70" t="s">
        <v>37</v>
      </c>
      <c r="X34" s="70"/>
      <c r="Y34" s="70"/>
      <c r="Z34" s="47" t="s">
        <v>7</v>
      </c>
      <c r="AA34" s="72"/>
      <c r="AB34" s="70"/>
      <c r="AD34" s="53">
        <f t="shared" si="2"/>
        <v>1.4125375446227572E+16</v>
      </c>
      <c r="AE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71"/>
      <c r="AW34" s="71"/>
      <c r="AX34" s="47"/>
      <c r="AY34" s="47"/>
      <c r="AZ34" s="47"/>
    </row>
    <row r="35" spans="1:59" s="11" customFormat="1" ht="22.5" x14ac:dyDescent="0.25">
      <c r="A35" s="45" t="s">
        <v>66</v>
      </c>
      <c r="B35" s="110">
        <f t="shared" si="0"/>
        <v>44623.451435185183</v>
      </c>
      <c r="C35" s="66">
        <v>2022</v>
      </c>
      <c r="D35" s="66">
        <v>3</v>
      </c>
      <c r="E35" s="66">
        <v>3</v>
      </c>
      <c r="F35" s="66">
        <v>10</v>
      </c>
      <c r="G35" s="66">
        <v>50</v>
      </c>
      <c r="H35" s="67">
        <v>4.3</v>
      </c>
      <c r="I35" s="67">
        <v>0.1</v>
      </c>
      <c r="J35" s="68">
        <v>52.2</v>
      </c>
      <c r="K35" s="68">
        <v>0.01</v>
      </c>
      <c r="L35" s="68">
        <v>106.47</v>
      </c>
      <c r="M35" s="68">
        <v>0.01</v>
      </c>
      <c r="N35" s="69">
        <v>26</v>
      </c>
      <c r="O35" s="69">
        <v>2</v>
      </c>
      <c r="P35" s="67">
        <v>10.6</v>
      </c>
      <c r="Q35" s="10">
        <v>0.2</v>
      </c>
      <c r="R35" s="71"/>
      <c r="S35" s="71"/>
      <c r="T35" s="10">
        <f t="shared" si="1"/>
        <v>3.6666666666666665</v>
      </c>
      <c r="U35" s="10">
        <v>3.7</v>
      </c>
      <c r="V35" s="73">
        <v>38</v>
      </c>
      <c r="W35" s="70" t="s">
        <v>37</v>
      </c>
      <c r="X35" s="70"/>
      <c r="Y35" s="70"/>
      <c r="Z35" s="47" t="s">
        <v>7</v>
      </c>
      <c r="AA35" s="72" t="s">
        <v>235</v>
      </c>
      <c r="AB35" s="74">
        <v>5</v>
      </c>
      <c r="AD35" s="53">
        <f t="shared" si="2"/>
        <v>2.2387211385683504E+17</v>
      </c>
      <c r="AE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71"/>
      <c r="AW35" s="71"/>
      <c r="AX35" s="47"/>
      <c r="AY35" s="47"/>
      <c r="AZ35" s="47"/>
    </row>
    <row r="36" spans="1:59" s="11" customFormat="1" x14ac:dyDescent="0.2">
      <c r="A36" s="45" t="s">
        <v>67</v>
      </c>
      <c r="B36" s="84">
        <v>44625.285914351851</v>
      </c>
      <c r="C36" s="76">
        <v>2022</v>
      </c>
      <c r="D36" s="76">
        <v>3</v>
      </c>
      <c r="E36" s="76">
        <v>5</v>
      </c>
      <c r="F36" s="76">
        <v>6</v>
      </c>
      <c r="G36" s="77">
        <v>51</v>
      </c>
      <c r="H36" s="83">
        <v>43.8</v>
      </c>
      <c r="I36" s="83">
        <v>0.6</v>
      </c>
      <c r="J36" s="81">
        <v>54.454999999999998</v>
      </c>
      <c r="K36" s="81"/>
      <c r="L36" s="81">
        <v>99.938999999999993</v>
      </c>
      <c r="M36" s="81"/>
      <c r="N36" s="76">
        <v>0</v>
      </c>
      <c r="O36" s="76"/>
      <c r="P36" s="76"/>
      <c r="Q36" s="76"/>
      <c r="R36" s="97">
        <v>2.2999999999999998</v>
      </c>
      <c r="S36" s="80"/>
      <c r="T36" s="58">
        <f>0.994*R36-0.123</f>
        <v>2.1631999999999998</v>
      </c>
      <c r="U36" s="86">
        <v>2.2000000000000002</v>
      </c>
      <c r="V36" s="86"/>
      <c r="W36" s="76" t="s">
        <v>11</v>
      </c>
      <c r="X36" s="76"/>
      <c r="Y36" s="76" t="s">
        <v>34</v>
      </c>
      <c r="Z36" s="76" t="s">
        <v>7</v>
      </c>
      <c r="AA36" s="116" t="s">
        <v>33</v>
      </c>
      <c r="AB36" s="100"/>
      <c r="AC36" s="56"/>
      <c r="AD36" s="95"/>
      <c r="AE36" s="53">
        <f>POWER(10,11.8+1.5*U36)</f>
        <v>1258925411794173.5</v>
      </c>
      <c r="AF36" s="22"/>
      <c r="AG36" s="113"/>
      <c r="AH36" s="95"/>
      <c r="AI36" s="95"/>
      <c r="AJ36" s="95"/>
      <c r="AK36" s="95"/>
      <c r="AL36" s="95"/>
      <c r="AM36" s="95"/>
      <c r="AN36" s="95"/>
      <c r="AO36" s="95"/>
      <c r="AP36" s="95"/>
      <c r="AQ36" s="47"/>
      <c r="AR36" s="95"/>
      <c r="AS36" s="95"/>
      <c r="AT36" s="95"/>
      <c r="AU36" s="95"/>
      <c r="AV36" s="95"/>
      <c r="AW36" s="95"/>
      <c r="AX36" s="95"/>
      <c r="AY36" s="95"/>
      <c r="AZ36" s="95"/>
      <c r="BA36" s="18"/>
      <c r="BB36" s="18"/>
      <c r="BC36" s="17"/>
      <c r="BD36" s="17"/>
      <c r="BE36" s="17"/>
      <c r="BF36" s="17"/>
      <c r="BG36" s="17"/>
    </row>
    <row r="37" spans="1:59" s="11" customFormat="1" x14ac:dyDescent="0.25">
      <c r="A37" s="45" t="s">
        <v>68</v>
      </c>
      <c r="B37" s="110">
        <f>DATE(C37,D37,E37)+TIME(F37,G37,H37)</f>
        <v>44626.997407407405</v>
      </c>
      <c r="C37" s="66">
        <v>2022</v>
      </c>
      <c r="D37" s="66">
        <v>3</v>
      </c>
      <c r="E37" s="66">
        <v>6</v>
      </c>
      <c r="F37" s="66">
        <v>23</v>
      </c>
      <c r="G37" s="66">
        <v>56</v>
      </c>
      <c r="H37" s="67">
        <v>16</v>
      </c>
      <c r="I37" s="67">
        <v>0.2</v>
      </c>
      <c r="J37" s="68">
        <v>51.36</v>
      </c>
      <c r="K37" s="68">
        <v>0.02</v>
      </c>
      <c r="L37" s="68">
        <v>100.23</v>
      </c>
      <c r="M37" s="68">
        <v>0.01</v>
      </c>
      <c r="N37" s="69"/>
      <c r="O37" s="69"/>
      <c r="P37" s="67">
        <v>11.9</v>
      </c>
      <c r="Q37" s="10">
        <v>0.2</v>
      </c>
      <c r="R37" s="100">
        <v>4.9000000000000004</v>
      </c>
      <c r="S37" s="71"/>
      <c r="T37" s="10">
        <f t="shared" ref="T37:T51" si="3">(P37-4)/1.8</f>
        <v>4.3888888888888893</v>
      </c>
      <c r="U37" s="10">
        <v>4.4000000000000004</v>
      </c>
      <c r="V37" s="73">
        <v>34</v>
      </c>
      <c r="W37" s="70" t="s">
        <v>37</v>
      </c>
      <c r="X37" s="70" t="s">
        <v>11</v>
      </c>
      <c r="Y37" s="70"/>
      <c r="Z37" s="47" t="s">
        <v>7</v>
      </c>
      <c r="AA37" s="72" t="s">
        <v>236</v>
      </c>
      <c r="AB37" s="74">
        <v>6</v>
      </c>
      <c r="AD37" s="53">
        <f>POWER(10,11.8+1.5*U37)</f>
        <v>2.5118864315096028E+18</v>
      </c>
      <c r="AE37" s="47"/>
      <c r="AG37" s="95">
        <v>2022</v>
      </c>
      <c r="AH37" s="95">
        <v>3</v>
      </c>
      <c r="AI37" s="95">
        <v>6</v>
      </c>
      <c r="AJ37" s="95">
        <v>23</v>
      </c>
      <c r="AK37" s="96">
        <v>56</v>
      </c>
      <c r="AL37" s="97">
        <v>11.9</v>
      </c>
      <c r="AM37" s="97">
        <v>2.5</v>
      </c>
      <c r="AN37" s="98">
        <v>51.387</v>
      </c>
      <c r="AO37" s="95">
        <v>2</v>
      </c>
      <c r="AP37" s="98">
        <v>1.7999999999999999E-2</v>
      </c>
      <c r="AQ37" s="98">
        <v>100.167</v>
      </c>
      <c r="AR37" s="95">
        <v>1</v>
      </c>
      <c r="AS37" s="95">
        <v>1.4E-2</v>
      </c>
      <c r="AT37" s="95">
        <v>9</v>
      </c>
      <c r="AU37" s="99" t="s">
        <v>23</v>
      </c>
      <c r="AV37" s="100">
        <v>4.9000000000000004</v>
      </c>
      <c r="AW37" s="100">
        <v>4.8</v>
      </c>
      <c r="AX37" s="100" t="s">
        <v>11</v>
      </c>
      <c r="AY37" s="95" t="s">
        <v>274</v>
      </c>
      <c r="AZ37" s="47" t="s">
        <v>7</v>
      </c>
    </row>
    <row r="38" spans="1:59" s="11" customFormat="1" x14ac:dyDescent="0.25">
      <c r="A38" s="45" t="s">
        <v>69</v>
      </c>
      <c r="B38" s="84">
        <v>44633.587777777779</v>
      </c>
      <c r="C38" s="77">
        <v>2022</v>
      </c>
      <c r="D38" s="77">
        <v>3</v>
      </c>
      <c r="E38" s="77">
        <v>13</v>
      </c>
      <c r="F38" s="77">
        <v>14</v>
      </c>
      <c r="G38" s="77">
        <v>6</v>
      </c>
      <c r="H38" s="78">
        <v>24</v>
      </c>
      <c r="I38" s="78">
        <v>0.1</v>
      </c>
      <c r="J38" s="79">
        <v>57.65</v>
      </c>
      <c r="K38" s="79"/>
      <c r="L38" s="79">
        <v>119.91</v>
      </c>
      <c r="M38" s="79"/>
      <c r="N38" s="77">
        <v>0</v>
      </c>
      <c r="O38" s="82" t="s">
        <v>23</v>
      </c>
      <c r="P38" s="78">
        <v>7</v>
      </c>
      <c r="Q38" s="78"/>
      <c r="R38" s="95"/>
      <c r="S38" s="80"/>
      <c r="T38" s="57">
        <f t="shared" si="3"/>
        <v>1.6666666666666665</v>
      </c>
      <c r="U38" s="80">
        <v>1.7</v>
      </c>
      <c r="V38" s="80"/>
      <c r="W38" s="82" t="s">
        <v>31</v>
      </c>
      <c r="X38" s="82"/>
      <c r="Y38" s="82" t="s">
        <v>32</v>
      </c>
      <c r="Z38" s="76" t="s">
        <v>7</v>
      </c>
      <c r="AA38" s="116" t="s">
        <v>33</v>
      </c>
      <c r="AB38" s="100"/>
      <c r="AC38" s="56"/>
      <c r="AD38" s="95"/>
      <c r="AE38" s="53">
        <f>POWER(10,11.8+1.5*U38)</f>
        <v>223872113856835.09</v>
      </c>
      <c r="AF38" s="22"/>
      <c r="AG38" s="113"/>
      <c r="AH38" s="95"/>
      <c r="AI38" s="95"/>
      <c r="AJ38" s="95"/>
      <c r="AK38" s="95"/>
      <c r="AL38" s="95"/>
      <c r="AM38" s="95"/>
      <c r="AN38" s="95"/>
      <c r="AO38" s="95"/>
      <c r="AP38" s="95"/>
      <c r="AQ38" s="47"/>
      <c r="AR38" s="95"/>
      <c r="AS38" s="95"/>
      <c r="AT38" s="95"/>
      <c r="AU38" s="95"/>
      <c r="AV38" s="95"/>
      <c r="AW38" s="95"/>
      <c r="AX38" s="95"/>
      <c r="AY38" s="95"/>
      <c r="AZ38" s="95"/>
      <c r="BA38" s="18"/>
      <c r="BB38" s="18"/>
      <c r="BC38" s="17"/>
      <c r="BD38" s="17"/>
      <c r="BE38" s="17"/>
      <c r="BF38" s="17"/>
      <c r="BG38" s="17"/>
    </row>
    <row r="39" spans="1:59" s="11" customFormat="1" x14ac:dyDescent="0.25">
      <c r="A39" s="45" t="s">
        <v>70</v>
      </c>
      <c r="B39" s="110">
        <f t="shared" ref="B39:B51" si="4">DATE(C39,D39,E39)+TIME(F39,G39,H39)</f>
        <v>44634.343078703707</v>
      </c>
      <c r="C39" s="66">
        <v>2022</v>
      </c>
      <c r="D39" s="66">
        <v>3</v>
      </c>
      <c r="E39" s="66">
        <v>14</v>
      </c>
      <c r="F39" s="66">
        <v>8</v>
      </c>
      <c r="G39" s="66">
        <v>14</v>
      </c>
      <c r="H39" s="67">
        <v>2.5</v>
      </c>
      <c r="I39" s="67">
        <v>0.2</v>
      </c>
      <c r="J39" s="68">
        <v>51.36</v>
      </c>
      <c r="K39" s="68">
        <v>0.01</v>
      </c>
      <c r="L39" s="68">
        <v>100.25</v>
      </c>
      <c r="M39" s="68">
        <v>0.01</v>
      </c>
      <c r="N39" s="69"/>
      <c r="O39" s="69"/>
      <c r="P39" s="67">
        <v>9.4</v>
      </c>
      <c r="Q39" s="10">
        <v>0.1</v>
      </c>
      <c r="R39" s="100">
        <v>3.6</v>
      </c>
      <c r="S39" s="71"/>
      <c r="T39" s="10">
        <f t="shared" si="3"/>
        <v>3</v>
      </c>
      <c r="U39" s="10">
        <v>3</v>
      </c>
      <c r="V39" s="73">
        <v>27</v>
      </c>
      <c r="W39" s="70" t="s">
        <v>37</v>
      </c>
      <c r="X39" s="70" t="s">
        <v>11</v>
      </c>
      <c r="Y39" s="70"/>
      <c r="Z39" s="47" t="s">
        <v>7</v>
      </c>
      <c r="AA39" s="72"/>
      <c r="AB39" s="70"/>
      <c r="AD39" s="53">
        <f t="shared" ref="AD39:AD51" si="5">POWER(10,11.8+1.5*U39)</f>
        <v>1.9952623149688948E+16</v>
      </c>
      <c r="AE39" s="47"/>
      <c r="AG39" s="95">
        <v>2022</v>
      </c>
      <c r="AH39" s="95">
        <v>3</v>
      </c>
      <c r="AI39" s="95">
        <v>14</v>
      </c>
      <c r="AJ39" s="95">
        <v>8</v>
      </c>
      <c r="AK39" s="96">
        <v>13</v>
      </c>
      <c r="AL39" s="97">
        <v>58.8</v>
      </c>
      <c r="AM39" s="97">
        <v>2</v>
      </c>
      <c r="AN39" s="98">
        <v>51.331000000000003</v>
      </c>
      <c r="AO39" s="95">
        <v>2</v>
      </c>
      <c r="AP39" s="98">
        <v>1.7999999999999999E-2</v>
      </c>
      <c r="AQ39" s="98">
        <v>100.21299999999999</v>
      </c>
      <c r="AR39" s="95">
        <v>1</v>
      </c>
      <c r="AS39" s="95">
        <v>1.4E-2</v>
      </c>
      <c r="AT39" s="95">
        <v>10</v>
      </c>
      <c r="AU39" s="99" t="s">
        <v>23</v>
      </c>
      <c r="AV39" s="100">
        <v>3.6</v>
      </c>
      <c r="AW39" s="100">
        <v>3.5</v>
      </c>
      <c r="AX39" s="100" t="s">
        <v>11</v>
      </c>
      <c r="AY39" s="95" t="s">
        <v>274</v>
      </c>
      <c r="AZ39" s="47" t="s">
        <v>7</v>
      </c>
    </row>
    <row r="40" spans="1:59" s="11" customFormat="1" x14ac:dyDescent="0.25">
      <c r="A40" s="45" t="s">
        <v>71</v>
      </c>
      <c r="B40" s="110">
        <f t="shared" si="4"/>
        <v>44638.569930555554</v>
      </c>
      <c r="C40" s="66">
        <v>2022</v>
      </c>
      <c r="D40" s="66">
        <v>3</v>
      </c>
      <c r="E40" s="66">
        <v>18</v>
      </c>
      <c r="F40" s="66">
        <v>13</v>
      </c>
      <c r="G40" s="66">
        <v>40</v>
      </c>
      <c r="H40" s="67">
        <v>42.3</v>
      </c>
      <c r="I40" s="67">
        <v>0.3</v>
      </c>
      <c r="J40" s="68">
        <v>51.44</v>
      </c>
      <c r="K40" s="68">
        <v>0.02</v>
      </c>
      <c r="L40" s="68">
        <v>100.34</v>
      </c>
      <c r="M40" s="68">
        <v>0.02</v>
      </c>
      <c r="N40" s="69"/>
      <c r="O40" s="69"/>
      <c r="P40" s="67">
        <v>9.9</v>
      </c>
      <c r="Q40" s="10">
        <v>0.2</v>
      </c>
      <c r="R40" s="100">
        <v>4</v>
      </c>
      <c r="S40" s="71"/>
      <c r="T40" s="10">
        <f t="shared" si="3"/>
        <v>3.2777777777777777</v>
      </c>
      <c r="U40" s="10">
        <v>3.3</v>
      </c>
      <c r="V40" s="73">
        <v>26</v>
      </c>
      <c r="W40" s="70" t="s">
        <v>37</v>
      </c>
      <c r="X40" s="70" t="s">
        <v>11</v>
      </c>
      <c r="Y40" s="70"/>
      <c r="Z40" s="47" t="s">
        <v>7</v>
      </c>
      <c r="AA40" s="72"/>
      <c r="AB40" s="70"/>
      <c r="AD40" s="53">
        <f t="shared" si="5"/>
        <v>5.6234132519035104E+16</v>
      </c>
      <c r="AE40" s="47"/>
      <c r="AG40" s="95">
        <v>2022</v>
      </c>
      <c r="AH40" s="95">
        <v>3</v>
      </c>
      <c r="AI40" s="95">
        <v>18</v>
      </c>
      <c r="AJ40" s="95">
        <v>13</v>
      </c>
      <c r="AK40" s="96">
        <v>40</v>
      </c>
      <c r="AL40" s="97">
        <v>37.799999999999997</v>
      </c>
      <c r="AM40" s="97">
        <v>2.7</v>
      </c>
      <c r="AN40" s="98">
        <v>51.448</v>
      </c>
      <c r="AO40" s="95">
        <v>2</v>
      </c>
      <c r="AP40" s="98">
        <v>1.7999999999999999E-2</v>
      </c>
      <c r="AQ40" s="98">
        <v>100.242</v>
      </c>
      <c r="AR40" s="95">
        <v>1</v>
      </c>
      <c r="AS40" s="95">
        <v>1.4E-2</v>
      </c>
      <c r="AT40" s="95">
        <v>9</v>
      </c>
      <c r="AU40" s="99" t="s">
        <v>23</v>
      </c>
      <c r="AV40" s="100">
        <v>4</v>
      </c>
      <c r="AW40" s="100">
        <v>3.9</v>
      </c>
      <c r="AX40" s="100" t="s">
        <v>11</v>
      </c>
      <c r="AY40" s="95" t="s">
        <v>274</v>
      </c>
      <c r="AZ40" s="47" t="s">
        <v>7</v>
      </c>
    </row>
    <row r="41" spans="1:59" s="11" customFormat="1" x14ac:dyDescent="0.25">
      <c r="A41" s="45" t="s">
        <v>72</v>
      </c>
      <c r="B41" s="110">
        <f t="shared" si="4"/>
        <v>44640.479733796295</v>
      </c>
      <c r="C41" s="66">
        <v>2022</v>
      </c>
      <c r="D41" s="66">
        <v>3</v>
      </c>
      <c r="E41" s="66">
        <v>20</v>
      </c>
      <c r="F41" s="66">
        <v>11</v>
      </c>
      <c r="G41" s="66">
        <v>30</v>
      </c>
      <c r="H41" s="67">
        <v>49.6</v>
      </c>
      <c r="I41" s="67">
        <v>0.1</v>
      </c>
      <c r="J41" s="68">
        <v>55.9</v>
      </c>
      <c r="K41" s="68">
        <v>0.01</v>
      </c>
      <c r="L41" s="68">
        <v>113.37</v>
      </c>
      <c r="M41" s="68">
        <v>0.01</v>
      </c>
      <c r="N41" s="69">
        <v>9</v>
      </c>
      <c r="O41" s="69">
        <v>2</v>
      </c>
      <c r="P41" s="67">
        <v>11.3</v>
      </c>
      <c r="Q41" s="10">
        <v>0.2</v>
      </c>
      <c r="R41" s="71"/>
      <c r="S41" s="71"/>
      <c r="T41" s="10">
        <f t="shared" si="3"/>
        <v>4.0555555555555562</v>
      </c>
      <c r="U41" s="10">
        <v>4.0999999999999996</v>
      </c>
      <c r="V41" s="73">
        <v>39</v>
      </c>
      <c r="W41" s="70" t="s">
        <v>37</v>
      </c>
      <c r="X41" s="70"/>
      <c r="Y41" s="70"/>
      <c r="Z41" s="47" t="s">
        <v>7</v>
      </c>
      <c r="AA41" s="72"/>
      <c r="AB41" s="70"/>
      <c r="AD41" s="53">
        <f t="shared" si="5"/>
        <v>8.9125093813374464E+17</v>
      </c>
      <c r="AE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71"/>
      <c r="AW41" s="71"/>
      <c r="AX41" s="47"/>
      <c r="AY41" s="47"/>
      <c r="AZ41" s="47"/>
    </row>
    <row r="42" spans="1:59" s="11" customFormat="1" x14ac:dyDescent="0.25">
      <c r="A42" s="45" t="s">
        <v>73</v>
      </c>
      <c r="B42" s="110">
        <f t="shared" si="4"/>
        <v>44645.842534722222</v>
      </c>
      <c r="C42" s="66">
        <v>2022</v>
      </c>
      <c r="D42" s="66">
        <v>3</v>
      </c>
      <c r="E42" s="66">
        <v>25</v>
      </c>
      <c r="F42" s="66">
        <v>20</v>
      </c>
      <c r="G42" s="66">
        <v>13</v>
      </c>
      <c r="H42" s="67">
        <v>15.6</v>
      </c>
      <c r="I42" s="67">
        <v>0.1</v>
      </c>
      <c r="J42" s="68">
        <v>56.42</v>
      </c>
      <c r="K42" s="68">
        <v>0.01</v>
      </c>
      <c r="L42" s="68">
        <v>113.69</v>
      </c>
      <c r="M42" s="68">
        <v>0.01</v>
      </c>
      <c r="N42" s="69">
        <v>17</v>
      </c>
      <c r="O42" s="69">
        <v>1</v>
      </c>
      <c r="P42" s="67">
        <v>10.1</v>
      </c>
      <c r="Q42" s="10">
        <v>0.2</v>
      </c>
      <c r="R42" s="71"/>
      <c r="S42" s="71"/>
      <c r="T42" s="10">
        <f t="shared" si="3"/>
        <v>3.3888888888888884</v>
      </c>
      <c r="U42" s="10">
        <v>3.4</v>
      </c>
      <c r="V42" s="73">
        <v>21</v>
      </c>
      <c r="W42" s="70" t="s">
        <v>37</v>
      </c>
      <c r="X42" s="70"/>
      <c r="Y42" s="70"/>
      <c r="Z42" s="47" t="s">
        <v>7</v>
      </c>
      <c r="AA42" s="72"/>
      <c r="AB42" s="70"/>
      <c r="AD42" s="53">
        <f t="shared" si="5"/>
        <v>7.9432823472428304E+16</v>
      </c>
      <c r="AE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71"/>
      <c r="AW42" s="71"/>
      <c r="AX42" s="47"/>
      <c r="AY42" s="47"/>
      <c r="AZ42" s="47"/>
    </row>
    <row r="43" spans="1:59" s="11" customFormat="1" x14ac:dyDescent="0.25">
      <c r="A43" s="45" t="s">
        <v>74</v>
      </c>
      <c r="B43" s="110">
        <f t="shared" si="4"/>
        <v>44646.976053240738</v>
      </c>
      <c r="C43" s="66">
        <v>2022</v>
      </c>
      <c r="D43" s="66">
        <v>3</v>
      </c>
      <c r="E43" s="66">
        <v>26</v>
      </c>
      <c r="F43" s="66">
        <v>23</v>
      </c>
      <c r="G43" s="66">
        <v>25</v>
      </c>
      <c r="H43" s="67">
        <v>31.4</v>
      </c>
      <c r="I43" s="67">
        <v>1.1000000000000001</v>
      </c>
      <c r="J43" s="68">
        <v>59.41</v>
      </c>
      <c r="K43" s="68">
        <v>0.05</v>
      </c>
      <c r="L43" s="68">
        <v>118.18</v>
      </c>
      <c r="M43" s="68">
        <v>0.04</v>
      </c>
      <c r="N43" s="69"/>
      <c r="O43" s="69"/>
      <c r="P43" s="67">
        <v>9.8000000000000007</v>
      </c>
      <c r="Q43" s="10">
        <v>0.2</v>
      </c>
      <c r="R43" s="71"/>
      <c r="S43" s="71"/>
      <c r="T43" s="10">
        <f t="shared" si="3"/>
        <v>3.2222222222222223</v>
      </c>
      <c r="U43" s="10">
        <v>3.2</v>
      </c>
      <c r="V43" s="73">
        <v>10</v>
      </c>
      <c r="W43" s="70" t="s">
        <v>37</v>
      </c>
      <c r="X43" s="70"/>
      <c r="Y43" s="70"/>
      <c r="Z43" s="47" t="s">
        <v>7</v>
      </c>
      <c r="AA43" s="72" t="s">
        <v>230</v>
      </c>
      <c r="AB43" s="73"/>
      <c r="AD43" s="53">
        <f t="shared" si="5"/>
        <v>3.981071705534992E+16</v>
      </c>
      <c r="AE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71"/>
      <c r="AW43" s="71"/>
      <c r="AX43" s="47"/>
      <c r="AY43" s="47"/>
      <c r="AZ43" s="47"/>
    </row>
    <row r="44" spans="1:59" s="11" customFormat="1" x14ac:dyDescent="0.25">
      <c r="A44" s="45" t="s">
        <v>75</v>
      </c>
      <c r="B44" s="110">
        <f t="shared" si="4"/>
        <v>44649.272569444445</v>
      </c>
      <c r="C44" s="66">
        <v>2022</v>
      </c>
      <c r="D44" s="66">
        <v>3</v>
      </c>
      <c r="E44" s="66">
        <v>29</v>
      </c>
      <c r="F44" s="66">
        <v>6</v>
      </c>
      <c r="G44" s="66">
        <v>32</v>
      </c>
      <c r="H44" s="67">
        <v>30.7</v>
      </c>
      <c r="I44" s="67">
        <v>0.1</v>
      </c>
      <c r="J44" s="68">
        <v>55.91</v>
      </c>
      <c r="K44" s="68">
        <v>0.01</v>
      </c>
      <c r="L44" s="68">
        <v>113.44</v>
      </c>
      <c r="M44" s="68">
        <v>0.01</v>
      </c>
      <c r="N44" s="69">
        <v>10</v>
      </c>
      <c r="O44" s="69">
        <v>2</v>
      </c>
      <c r="P44" s="67">
        <v>9.6999999999999993</v>
      </c>
      <c r="Q44" s="10">
        <v>0.2</v>
      </c>
      <c r="R44" s="71"/>
      <c r="S44" s="71"/>
      <c r="T44" s="10">
        <f t="shared" si="3"/>
        <v>3.1666666666666661</v>
      </c>
      <c r="U44" s="10">
        <v>3.2</v>
      </c>
      <c r="V44" s="73">
        <v>21</v>
      </c>
      <c r="W44" s="70" t="s">
        <v>37</v>
      </c>
      <c r="X44" s="70"/>
      <c r="Y44" s="70"/>
      <c r="Z44" s="47" t="s">
        <v>7</v>
      </c>
      <c r="AA44" s="72"/>
      <c r="AB44" s="70"/>
      <c r="AD44" s="53">
        <f t="shared" si="5"/>
        <v>3.981071705534992E+16</v>
      </c>
      <c r="AE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71"/>
      <c r="AW44" s="71"/>
      <c r="AX44" s="47"/>
      <c r="AY44" s="47"/>
      <c r="AZ44" s="47"/>
    </row>
    <row r="45" spans="1:59" s="11" customFormat="1" x14ac:dyDescent="0.25">
      <c r="A45" s="45" t="s">
        <v>76</v>
      </c>
      <c r="B45" s="110">
        <f t="shared" si="4"/>
        <v>44650.25204861111</v>
      </c>
      <c r="C45" s="66">
        <v>2022</v>
      </c>
      <c r="D45" s="66">
        <v>3</v>
      </c>
      <c r="E45" s="66">
        <v>30</v>
      </c>
      <c r="F45" s="66">
        <v>6</v>
      </c>
      <c r="G45" s="66">
        <v>2</v>
      </c>
      <c r="H45" s="67">
        <v>57.9</v>
      </c>
      <c r="I45" s="67">
        <v>0.2</v>
      </c>
      <c r="J45" s="68">
        <v>51.97</v>
      </c>
      <c r="K45" s="68">
        <v>0.02</v>
      </c>
      <c r="L45" s="68">
        <v>99.44</v>
      </c>
      <c r="M45" s="68">
        <v>0.02</v>
      </c>
      <c r="N45" s="69"/>
      <c r="O45" s="69"/>
      <c r="P45" s="67">
        <v>10.5</v>
      </c>
      <c r="Q45" s="10">
        <v>0.2</v>
      </c>
      <c r="R45" s="100">
        <v>4.3</v>
      </c>
      <c r="S45" s="71"/>
      <c r="T45" s="10">
        <f t="shared" si="3"/>
        <v>3.6111111111111112</v>
      </c>
      <c r="U45" s="10">
        <v>3.6</v>
      </c>
      <c r="V45" s="73">
        <v>23</v>
      </c>
      <c r="W45" s="70" t="s">
        <v>37</v>
      </c>
      <c r="X45" s="70" t="s">
        <v>11</v>
      </c>
      <c r="Y45" s="70"/>
      <c r="Z45" s="70" t="s">
        <v>7</v>
      </c>
      <c r="AA45" s="72"/>
      <c r="AB45" s="70"/>
      <c r="AD45" s="53">
        <f t="shared" si="5"/>
        <v>1.5848931924611347E+17</v>
      </c>
      <c r="AE45" s="47"/>
      <c r="AG45" s="95">
        <v>2022</v>
      </c>
      <c r="AH45" s="95">
        <v>3</v>
      </c>
      <c r="AI45" s="95">
        <v>30</v>
      </c>
      <c r="AJ45" s="95">
        <v>6</v>
      </c>
      <c r="AK45" s="96">
        <v>2</v>
      </c>
      <c r="AL45" s="97">
        <v>52.5</v>
      </c>
      <c r="AM45" s="97">
        <v>3.3</v>
      </c>
      <c r="AN45" s="98">
        <v>51.985999999999997</v>
      </c>
      <c r="AO45" s="95">
        <v>2</v>
      </c>
      <c r="AP45" s="98">
        <v>1.7999999999999999E-2</v>
      </c>
      <c r="AQ45" s="98">
        <v>99.290999999999997</v>
      </c>
      <c r="AR45" s="95">
        <v>1</v>
      </c>
      <c r="AS45" s="95">
        <v>1.4999999999999999E-2</v>
      </c>
      <c r="AT45" s="95">
        <v>9</v>
      </c>
      <c r="AU45" s="99" t="s">
        <v>23</v>
      </c>
      <c r="AV45" s="100">
        <v>4.3</v>
      </c>
      <c r="AW45" s="101">
        <v>4.2</v>
      </c>
      <c r="AX45" s="100" t="s">
        <v>11</v>
      </c>
      <c r="AY45" s="95" t="s">
        <v>275</v>
      </c>
      <c r="AZ45" s="47" t="s">
        <v>7</v>
      </c>
    </row>
    <row r="46" spans="1:59" s="11" customFormat="1" x14ac:dyDescent="0.25">
      <c r="A46" s="45" t="s">
        <v>77</v>
      </c>
      <c r="B46" s="110">
        <f t="shared" si="4"/>
        <v>44655.524618055555</v>
      </c>
      <c r="C46" s="66">
        <v>2022</v>
      </c>
      <c r="D46" s="66">
        <v>4</v>
      </c>
      <c r="E46" s="66">
        <v>4</v>
      </c>
      <c r="F46" s="66">
        <v>12</v>
      </c>
      <c r="G46" s="66">
        <v>35</v>
      </c>
      <c r="H46" s="67">
        <v>27.1</v>
      </c>
      <c r="I46" s="67">
        <v>0.2</v>
      </c>
      <c r="J46" s="68">
        <v>51.61</v>
      </c>
      <c r="K46" s="68">
        <v>0.01</v>
      </c>
      <c r="L46" s="68">
        <v>100.17</v>
      </c>
      <c r="M46" s="68">
        <v>0.01</v>
      </c>
      <c r="N46" s="69"/>
      <c r="O46" s="69"/>
      <c r="P46" s="67">
        <v>9.6</v>
      </c>
      <c r="Q46" s="10">
        <v>0.2</v>
      </c>
      <c r="R46" s="100">
        <v>3.8</v>
      </c>
      <c r="S46" s="71"/>
      <c r="T46" s="10">
        <f t="shared" si="3"/>
        <v>3.1111111111111107</v>
      </c>
      <c r="U46" s="10">
        <v>3.1</v>
      </c>
      <c r="V46" s="73">
        <v>26</v>
      </c>
      <c r="W46" s="70" t="s">
        <v>37</v>
      </c>
      <c r="X46" s="70" t="s">
        <v>11</v>
      </c>
      <c r="Y46" s="70"/>
      <c r="Z46" s="47" t="s">
        <v>7</v>
      </c>
      <c r="AA46" s="72"/>
      <c r="AB46" s="70"/>
      <c r="AD46" s="53">
        <f t="shared" si="5"/>
        <v>2.8183829312644916E+16</v>
      </c>
      <c r="AE46" s="47"/>
      <c r="AG46" s="95">
        <v>2022</v>
      </c>
      <c r="AH46" s="95">
        <v>4</v>
      </c>
      <c r="AI46" s="95">
        <v>4</v>
      </c>
      <c r="AJ46" s="95">
        <v>12</v>
      </c>
      <c r="AK46" s="96">
        <v>35</v>
      </c>
      <c r="AL46" s="97">
        <v>23.4</v>
      </c>
      <c r="AM46" s="97">
        <v>2.6</v>
      </c>
      <c r="AN46" s="98">
        <v>51.631999999999998</v>
      </c>
      <c r="AO46" s="95">
        <v>2</v>
      </c>
      <c r="AP46" s="98">
        <v>1.7999999999999999E-2</v>
      </c>
      <c r="AQ46" s="98">
        <v>100.099</v>
      </c>
      <c r="AR46" s="95">
        <v>1</v>
      </c>
      <c r="AS46" s="95">
        <v>1.4E-2</v>
      </c>
      <c r="AT46" s="95">
        <v>8</v>
      </c>
      <c r="AU46" s="99" t="s">
        <v>23</v>
      </c>
      <c r="AV46" s="100">
        <v>3.8</v>
      </c>
      <c r="AW46" s="100">
        <v>3.7</v>
      </c>
      <c r="AX46" s="100" t="s">
        <v>11</v>
      </c>
      <c r="AY46" s="95" t="s">
        <v>274</v>
      </c>
      <c r="AZ46" s="47" t="s">
        <v>7</v>
      </c>
    </row>
    <row r="47" spans="1:59" s="11" customFormat="1" x14ac:dyDescent="0.25">
      <c r="A47" s="45" t="s">
        <v>78</v>
      </c>
      <c r="B47" s="110">
        <f t="shared" si="4"/>
        <v>44655.662986111114</v>
      </c>
      <c r="C47" s="66">
        <v>2022</v>
      </c>
      <c r="D47" s="66">
        <v>4</v>
      </c>
      <c r="E47" s="66">
        <v>4</v>
      </c>
      <c r="F47" s="66">
        <v>15</v>
      </c>
      <c r="G47" s="66">
        <v>54</v>
      </c>
      <c r="H47" s="67">
        <v>42.8</v>
      </c>
      <c r="I47" s="67">
        <v>0.2</v>
      </c>
      <c r="J47" s="68">
        <v>51.62</v>
      </c>
      <c r="K47" s="68">
        <v>0.01</v>
      </c>
      <c r="L47" s="68">
        <v>100.18</v>
      </c>
      <c r="M47" s="68">
        <v>0.01</v>
      </c>
      <c r="N47" s="69"/>
      <c r="O47" s="69"/>
      <c r="P47" s="67">
        <v>9.6999999999999993</v>
      </c>
      <c r="Q47" s="10">
        <v>0.2</v>
      </c>
      <c r="R47" s="100">
        <v>3.9</v>
      </c>
      <c r="S47" s="71"/>
      <c r="T47" s="10">
        <f t="shared" si="3"/>
        <v>3.1666666666666661</v>
      </c>
      <c r="U47" s="10">
        <v>3.2</v>
      </c>
      <c r="V47" s="73">
        <v>26</v>
      </c>
      <c r="W47" s="70" t="s">
        <v>37</v>
      </c>
      <c r="X47" s="70" t="s">
        <v>11</v>
      </c>
      <c r="Y47" s="70"/>
      <c r="Z47" s="47" t="s">
        <v>7</v>
      </c>
      <c r="AA47" s="72"/>
      <c r="AB47" s="70"/>
      <c r="AD47" s="53">
        <f t="shared" si="5"/>
        <v>3.981071705534992E+16</v>
      </c>
      <c r="AE47" s="47"/>
      <c r="AG47" s="95">
        <v>2022</v>
      </c>
      <c r="AH47" s="95">
        <v>4</v>
      </c>
      <c r="AI47" s="95">
        <v>4</v>
      </c>
      <c r="AJ47" s="95">
        <v>15</v>
      </c>
      <c r="AK47" s="96">
        <v>54</v>
      </c>
      <c r="AL47" s="97">
        <v>39.299999999999997</v>
      </c>
      <c r="AM47" s="97">
        <v>2</v>
      </c>
      <c r="AN47" s="98">
        <v>51.558999999999997</v>
      </c>
      <c r="AO47" s="95">
        <v>2</v>
      </c>
      <c r="AP47" s="98">
        <v>1.7999999999999999E-2</v>
      </c>
      <c r="AQ47" s="98">
        <v>100.143</v>
      </c>
      <c r="AR47" s="95">
        <v>1</v>
      </c>
      <c r="AS47" s="95">
        <v>1.4E-2</v>
      </c>
      <c r="AT47" s="95">
        <v>9</v>
      </c>
      <c r="AU47" s="99" t="s">
        <v>23</v>
      </c>
      <c r="AV47" s="100">
        <v>3.9</v>
      </c>
      <c r="AW47" s="100">
        <v>3.8</v>
      </c>
      <c r="AX47" s="100" t="s">
        <v>11</v>
      </c>
      <c r="AY47" s="95" t="s">
        <v>274</v>
      </c>
      <c r="AZ47" s="47" t="s">
        <v>7</v>
      </c>
    </row>
    <row r="48" spans="1:59" s="11" customFormat="1" x14ac:dyDescent="0.25">
      <c r="A48" s="45" t="s">
        <v>79</v>
      </c>
      <c r="B48" s="110">
        <f t="shared" si="4"/>
        <v>44657.781527777777</v>
      </c>
      <c r="C48" s="66">
        <v>2022</v>
      </c>
      <c r="D48" s="66">
        <v>4</v>
      </c>
      <c r="E48" s="66">
        <v>6</v>
      </c>
      <c r="F48" s="66">
        <v>18</v>
      </c>
      <c r="G48" s="66">
        <v>45</v>
      </c>
      <c r="H48" s="67">
        <v>24.4</v>
      </c>
      <c r="I48" s="67">
        <v>0.2</v>
      </c>
      <c r="J48" s="68">
        <v>51.56</v>
      </c>
      <c r="K48" s="68">
        <v>0.01</v>
      </c>
      <c r="L48" s="68">
        <v>100.31</v>
      </c>
      <c r="M48" s="68">
        <v>0.01</v>
      </c>
      <c r="N48" s="69">
        <v>33</v>
      </c>
      <c r="O48" s="69">
        <v>4</v>
      </c>
      <c r="P48" s="67">
        <v>9.1999999999999993</v>
      </c>
      <c r="Q48" s="10">
        <v>0.2</v>
      </c>
      <c r="R48" s="100">
        <v>3.5</v>
      </c>
      <c r="S48" s="71"/>
      <c r="T48" s="10">
        <f t="shared" si="3"/>
        <v>2.8888888888888884</v>
      </c>
      <c r="U48" s="10">
        <v>2.9</v>
      </c>
      <c r="V48" s="73">
        <v>26</v>
      </c>
      <c r="W48" s="70" t="s">
        <v>37</v>
      </c>
      <c r="X48" s="70" t="s">
        <v>11</v>
      </c>
      <c r="Y48" s="70"/>
      <c r="Z48" s="47" t="s">
        <v>7</v>
      </c>
      <c r="AA48" s="72"/>
      <c r="AB48" s="70"/>
      <c r="AD48" s="53">
        <f t="shared" si="5"/>
        <v>1.4125375446227572E+16</v>
      </c>
      <c r="AE48" s="47"/>
      <c r="AG48" s="95">
        <v>2022</v>
      </c>
      <c r="AH48" s="95">
        <v>4</v>
      </c>
      <c r="AI48" s="95">
        <v>6</v>
      </c>
      <c r="AJ48" s="95">
        <v>18</v>
      </c>
      <c r="AK48" s="96">
        <v>45</v>
      </c>
      <c r="AL48" s="97">
        <v>20.6</v>
      </c>
      <c r="AM48" s="97">
        <v>2.2000000000000002</v>
      </c>
      <c r="AN48" s="98">
        <v>51.555999999999997</v>
      </c>
      <c r="AO48" s="95">
        <v>2</v>
      </c>
      <c r="AP48" s="98">
        <v>1.7999999999999999E-2</v>
      </c>
      <c r="AQ48" s="98">
        <v>100.244</v>
      </c>
      <c r="AR48" s="95">
        <v>1</v>
      </c>
      <c r="AS48" s="95">
        <v>1.4E-2</v>
      </c>
      <c r="AT48" s="95">
        <v>9</v>
      </c>
      <c r="AU48" s="99" t="s">
        <v>23</v>
      </c>
      <c r="AV48" s="100">
        <v>3.5</v>
      </c>
      <c r="AW48" s="100">
        <v>3.4</v>
      </c>
      <c r="AX48" s="100" t="s">
        <v>11</v>
      </c>
      <c r="AY48" s="95" t="s">
        <v>274</v>
      </c>
      <c r="AZ48" s="47" t="s">
        <v>7</v>
      </c>
    </row>
    <row r="49" spans="1:59" s="11" customFormat="1" x14ac:dyDescent="0.25">
      <c r="A49" s="45" t="s">
        <v>80</v>
      </c>
      <c r="B49" s="110">
        <f t="shared" si="4"/>
        <v>44657.943136574075</v>
      </c>
      <c r="C49" s="66">
        <v>2022</v>
      </c>
      <c r="D49" s="66">
        <v>4</v>
      </c>
      <c r="E49" s="66">
        <v>6</v>
      </c>
      <c r="F49" s="66">
        <v>22</v>
      </c>
      <c r="G49" s="66">
        <v>38</v>
      </c>
      <c r="H49" s="67">
        <v>7</v>
      </c>
      <c r="I49" s="67">
        <v>0.1</v>
      </c>
      <c r="J49" s="68">
        <v>52.39</v>
      </c>
      <c r="K49" s="68">
        <v>0.01</v>
      </c>
      <c r="L49" s="68">
        <v>106.06</v>
      </c>
      <c r="M49" s="68">
        <v>0.01</v>
      </c>
      <c r="N49" s="69">
        <v>17</v>
      </c>
      <c r="O49" s="69">
        <v>2</v>
      </c>
      <c r="P49" s="67">
        <v>9.3000000000000007</v>
      </c>
      <c r="Q49" s="10">
        <v>0.2</v>
      </c>
      <c r="R49" s="71"/>
      <c r="S49" s="71"/>
      <c r="T49" s="10">
        <f t="shared" si="3"/>
        <v>2.9444444444444446</v>
      </c>
      <c r="U49" s="10">
        <v>2.9</v>
      </c>
      <c r="V49" s="73">
        <v>30</v>
      </c>
      <c r="W49" s="70" t="s">
        <v>37</v>
      </c>
      <c r="X49" s="70"/>
      <c r="Y49" s="70"/>
      <c r="Z49" s="47" t="s">
        <v>7</v>
      </c>
      <c r="AA49" s="72"/>
      <c r="AB49" s="70"/>
      <c r="AD49" s="53">
        <f t="shared" si="5"/>
        <v>1.4125375446227572E+16</v>
      </c>
      <c r="AE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71"/>
      <c r="AW49" s="71"/>
      <c r="AX49" s="47"/>
      <c r="AY49" s="47"/>
      <c r="AZ49" s="47"/>
    </row>
    <row r="50" spans="1:59" s="11" customFormat="1" x14ac:dyDescent="0.25">
      <c r="A50" s="45" t="s">
        <v>81</v>
      </c>
      <c r="B50" s="110">
        <f t="shared" si="4"/>
        <v>44658.242013888892</v>
      </c>
      <c r="C50" s="66">
        <v>2022</v>
      </c>
      <c r="D50" s="66">
        <v>4</v>
      </c>
      <c r="E50" s="66">
        <v>7</v>
      </c>
      <c r="F50" s="66">
        <v>5</v>
      </c>
      <c r="G50" s="66">
        <v>48</v>
      </c>
      <c r="H50" s="67">
        <v>30.4</v>
      </c>
      <c r="I50" s="67">
        <v>0.1</v>
      </c>
      <c r="J50" s="68">
        <v>53.29</v>
      </c>
      <c r="K50" s="68">
        <v>0.01</v>
      </c>
      <c r="L50" s="68">
        <v>108.58</v>
      </c>
      <c r="M50" s="68">
        <v>0.01</v>
      </c>
      <c r="N50" s="69">
        <v>20</v>
      </c>
      <c r="O50" s="69">
        <v>1</v>
      </c>
      <c r="P50" s="67">
        <v>10.8</v>
      </c>
      <c r="Q50" s="10">
        <v>0.2</v>
      </c>
      <c r="R50" s="71"/>
      <c r="S50" s="71"/>
      <c r="T50" s="10">
        <f t="shared" si="3"/>
        <v>3.7777777777777781</v>
      </c>
      <c r="U50" s="10">
        <v>3.8</v>
      </c>
      <c r="V50" s="73">
        <v>40</v>
      </c>
      <c r="W50" s="70" t="s">
        <v>37</v>
      </c>
      <c r="X50" s="70"/>
      <c r="Y50" s="70"/>
      <c r="Z50" s="47" t="s">
        <v>7</v>
      </c>
      <c r="AA50" s="72" t="s">
        <v>237</v>
      </c>
      <c r="AB50" s="74">
        <v>7</v>
      </c>
      <c r="AD50" s="53">
        <f t="shared" si="5"/>
        <v>3.1622776601683898E+17</v>
      </c>
      <c r="AE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71"/>
      <c r="AW50" s="71"/>
      <c r="AX50" s="47"/>
      <c r="AY50" s="47"/>
      <c r="AZ50" s="47"/>
    </row>
    <row r="51" spans="1:59" s="11" customFormat="1" x14ac:dyDescent="0.25">
      <c r="A51" s="45" t="s">
        <v>82</v>
      </c>
      <c r="B51" s="110">
        <f t="shared" si="4"/>
        <v>44658.816064814811</v>
      </c>
      <c r="C51" s="66">
        <v>2022</v>
      </c>
      <c r="D51" s="66">
        <v>4</v>
      </c>
      <c r="E51" s="66">
        <v>7</v>
      </c>
      <c r="F51" s="66">
        <v>19</v>
      </c>
      <c r="G51" s="66">
        <v>35</v>
      </c>
      <c r="H51" s="67">
        <v>8.3000000000000007</v>
      </c>
      <c r="I51" s="67">
        <v>0.1</v>
      </c>
      <c r="J51" s="68">
        <v>52.19</v>
      </c>
      <c r="K51" s="68">
        <v>0.01</v>
      </c>
      <c r="L51" s="68">
        <v>106.51</v>
      </c>
      <c r="M51" s="68">
        <v>0.01</v>
      </c>
      <c r="N51" s="69">
        <v>23</v>
      </c>
      <c r="O51" s="69">
        <v>2</v>
      </c>
      <c r="P51" s="67">
        <v>8.6999999999999993</v>
      </c>
      <c r="Q51" s="10">
        <v>0.3</v>
      </c>
      <c r="R51" s="71"/>
      <c r="S51" s="71"/>
      <c r="T51" s="10">
        <f t="shared" si="3"/>
        <v>2.6111111111111107</v>
      </c>
      <c r="U51" s="10">
        <v>2.6</v>
      </c>
      <c r="V51" s="73">
        <v>30</v>
      </c>
      <c r="W51" s="70" t="s">
        <v>37</v>
      </c>
      <c r="X51" s="70"/>
      <c r="Y51" s="70"/>
      <c r="Z51" s="47" t="s">
        <v>7</v>
      </c>
      <c r="AA51" s="72" t="s">
        <v>238</v>
      </c>
      <c r="AB51" s="74">
        <v>8</v>
      </c>
      <c r="AD51" s="53">
        <f t="shared" si="5"/>
        <v>5011872336272755</v>
      </c>
      <c r="AE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71"/>
      <c r="AW51" s="71"/>
      <c r="AX51" s="47"/>
      <c r="AY51" s="47"/>
      <c r="AZ51" s="47"/>
    </row>
    <row r="52" spans="1:59" s="11" customFormat="1" x14ac:dyDescent="0.2">
      <c r="A52" s="45" t="s">
        <v>83</v>
      </c>
      <c r="B52" s="84">
        <v>44659.312604166669</v>
      </c>
      <c r="C52" s="87">
        <v>2022</v>
      </c>
      <c r="D52" s="87">
        <v>4</v>
      </c>
      <c r="E52" s="87">
        <v>8</v>
      </c>
      <c r="F52" s="87">
        <v>7</v>
      </c>
      <c r="G52" s="88">
        <v>30</v>
      </c>
      <c r="H52" s="89">
        <v>9.8810000000000002</v>
      </c>
      <c r="I52" s="89">
        <v>3.02</v>
      </c>
      <c r="J52" s="90">
        <v>54.433</v>
      </c>
      <c r="K52" s="90"/>
      <c r="L52" s="90">
        <v>100.59</v>
      </c>
      <c r="M52" s="90"/>
      <c r="N52" s="87">
        <v>0</v>
      </c>
      <c r="O52" s="87"/>
      <c r="P52" s="87"/>
      <c r="Q52" s="87"/>
      <c r="R52" s="97">
        <v>2.8</v>
      </c>
      <c r="S52" s="85"/>
      <c r="T52" s="58">
        <f>0.994*R52-0.123</f>
        <v>2.6601999999999997</v>
      </c>
      <c r="U52" s="85">
        <v>2.7</v>
      </c>
      <c r="V52" s="85"/>
      <c r="W52" s="87" t="s">
        <v>11</v>
      </c>
      <c r="X52" s="87"/>
      <c r="Y52" s="87" t="s">
        <v>34</v>
      </c>
      <c r="Z52" s="76" t="s">
        <v>7</v>
      </c>
      <c r="AA52" s="117" t="s">
        <v>33</v>
      </c>
      <c r="AB52" s="100"/>
      <c r="AC52" s="56"/>
      <c r="AD52" s="95"/>
      <c r="AE52" s="53">
        <f>POWER(10,11.8+1.5*U52)</f>
        <v>7079457843841414</v>
      </c>
      <c r="AF52" s="22"/>
      <c r="AG52" s="113"/>
      <c r="AH52" s="95"/>
      <c r="AI52" s="95"/>
      <c r="AJ52" s="95"/>
      <c r="AK52" s="95"/>
      <c r="AL52" s="95"/>
      <c r="AM52" s="95"/>
      <c r="AN52" s="95"/>
      <c r="AO52" s="95"/>
      <c r="AP52" s="95"/>
      <c r="AQ52" s="47"/>
      <c r="AR52" s="95"/>
      <c r="AS52" s="95"/>
      <c r="AT52" s="95"/>
      <c r="AU52" s="95"/>
      <c r="AV52" s="95"/>
      <c r="AW52" s="95"/>
      <c r="AX52" s="95"/>
      <c r="AY52" s="95"/>
      <c r="AZ52" s="95"/>
      <c r="BA52" s="18"/>
      <c r="BB52" s="18"/>
      <c r="BC52" s="17"/>
      <c r="BD52" s="17"/>
      <c r="BE52" s="17"/>
      <c r="BF52" s="17"/>
      <c r="BG52" s="17"/>
    </row>
    <row r="53" spans="1:59" s="11" customFormat="1" x14ac:dyDescent="0.2">
      <c r="A53" s="45" t="s">
        <v>84</v>
      </c>
      <c r="B53" s="84">
        <v>44662.293414351851</v>
      </c>
      <c r="C53" s="87">
        <v>2022</v>
      </c>
      <c r="D53" s="87">
        <v>4</v>
      </c>
      <c r="E53" s="87">
        <v>11</v>
      </c>
      <c r="F53" s="87">
        <v>7</v>
      </c>
      <c r="G53" s="88">
        <v>2</v>
      </c>
      <c r="H53" s="89">
        <v>31.513999999999999</v>
      </c>
      <c r="I53" s="89">
        <v>2.57</v>
      </c>
      <c r="J53" s="90">
        <v>54.47</v>
      </c>
      <c r="K53" s="90"/>
      <c r="L53" s="90">
        <v>100.542</v>
      </c>
      <c r="M53" s="90"/>
      <c r="N53" s="87">
        <v>0</v>
      </c>
      <c r="O53" s="87"/>
      <c r="P53" s="87"/>
      <c r="Q53" s="87"/>
      <c r="R53" s="97">
        <v>3</v>
      </c>
      <c r="S53" s="85"/>
      <c r="T53" s="58">
        <f>0.994*R53-0.123</f>
        <v>2.859</v>
      </c>
      <c r="U53" s="85">
        <v>2.9</v>
      </c>
      <c r="V53" s="85"/>
      <c r="W53" s="87" t="s">
        <v>11</v>
      </c>
      <c r="X53" s="87"/>
      <c r="Y53" s="87" t="s">
        <v>34</v>
      </c>
      <c r="Z53" s="76" t="s">
        <v>7</v>
      </c>
      <c r="AA53" s="117" t="s">
        <v>33</v>
      </c>
      <c r="AB53" s="100"/>
      <c r="AC53" s="56"/>
      <c r="AD53" s="95"/>
      <c r="AE53" s="53">
        <f>POWER(10,11.8+1.5*U53)</f>
        <v>1.4125375446227572E+16</v>
      </c>
      <c r="AF53" s="22"/>
      <c r="AG53" s="113"/>
      <c r="AH53" s="95"/>
      <c r="AI53" s="95"/>
      <c r="AJ53" s="95"/>
      <c r="AK53" s="95"/>
      <c r="AL53" s="95"/>
      <c r="AM53" s="95"/>
      <c r="AN53" s="95"/>
      <c r="AO53" s="95"/>
      <c r="AP53" s="95"/>
      <c r="AQ53" s="47"/>
      <c r="AR53" s="95"/>
      <c r="AS53" s="95"/>
      <c r="AT53" s="95"/>
      <c r="AU53" s="95"/>
      <c r="AV53" s="95"/>
      <c r="AW53" s="95"/>
      <c r="AX53" s="95"/>
      <c r="AY53" s="95"/>
      <c r="AZ53" s="95"/>
      <c r="BA53" s="18"/>
      <c r="BB53" s="18"/>
      <c r="BC53" s="17"/>
      <c r="BD53" s="17"/>
      <c r="BE53" s="17"/>
      <c r="BF53" s="17"/>
      <c r="BG53" s="17"/>
    </row>
    <row r="54" spans="1:59" s="11" customFormat="1" ht="22.5" x14ac:dyDescent="0.25">
      <c r="A54" s="45" t="s">
        <v>85</v>
      </c>
      <c r="B54" s="110">
        <f t="shared" ref="B54:B70" si="6">DATE(C54,D54,E54)+TIME(F54,G54,H54)</f>
        <v>44665.148460648146</v>
      </c>
      <c r="C54" s="66">
        <v>2022</v>
      </c>
      <c r="D54" s="66">
        <v>4</v>
      </c>
      <c r="E54" s="66">
        <v>14</v>
      </c>
      <c r="F54" s="66">
        <v>3</v>
      </c>
      <c r="G54" s="66">
        <v>33</v>
      </c>
      <c r="H54" s="67">
        <v>47.7</v>
      </c>
      <c r="I54" s="67">
        <v>0.2</v>
      </c>
      <c r="J54" s="68">
        <v>56.13</v>
      </c>
      <c r="K54" s="68">
        <v>0.01</v>
      </c>
      <c r="L54" s="68">
        <v>112.85</v>
      </c>
      <c r="M54" s="68">
        <v>0.01</v>
      </c>
      <c r="N54" s="69">
        <v>21</v>
      </c>
      <c r="O54" s="69">
        <v>2</v>
      </c>
      <c r="P54" s="67">
        <v>12.6</v>
      </c>
      <c r="Q54" s="10">
        <v>0.1</v>
      </c>
      <c r="R54" s="71"/>
      <c r="S54" s="71"/>
      <c r="T54" s="10">
        <f t="shared" ref="T54:T73" si="7">(P54-4)/1.8</f>
        <v>4.7777777777777777</v>
      </c>
      <c r="U54" s="10">
        <v>4.8</v>
      </c>
      <c r="V54" s="73">
        <v>35</v>
      </c>
      <c r="W54" s="70" t="s">
        <v>37</v>
      </c>
      <c r="X54" s="70"/>
      <c r="Y54" s="70"/>
      <c r="Z54" s="47" t="s">
        <v>7</v>
      </c>
      <c r="AA54" s="72" t="s">
        <v>239</v>
      </c>
      <c r="AB54" s="74">
        <v>9</v>
      </c>
      <c r="AD54" s="53">
        <f t="shared" ref="AD54:AD70" si="8">POWER(10,11.8+1.5*U54)</f>
        <v>1E+19</v>
      </c>
      <c r="AE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71"/>
      <c r="AW54" s="71"/>
      <c r="AX54" s="47"/>
      <c r="AY54" s="47"/>
      <c r="AZ54" s="47"/>
    </row>
    <row r="55" spans="1:59" s="11" customFormat="1" x14ac:dyDescent="0.25">
      <c r="A55" s="45" t="s">
        <v>86</v>
      </c>
      <c r="B55" s="110">
        <f t="shared" si="6"/>
        <v>44665.155995370369</v>
      </c>
      <c r="C55" s="66">
        <v>2022</v>
      </c>
      <c r="D55" s="66">
        <v>4</v>
      </c>
      <c r="E55" s="66">
        <v>14</v>
      </c>
      <c r="F55" s="66">
        <v>3</v>
      </c>
      <c r="G55" s="66">
        <v>44</v>
      </c>
      <c r="H55" s="67">
        <v>38.9</v>
      </c>
      <c r="I55" s="67">
        <v>0.2</v>
      </c>
      <c r="J55" s="68">
        <v>56.13</v>
      </c>
      <c r="K55" s="68">
        <v>0.01</v>
      </c>
      <c r="L55" s="68">
        <v>112.84</v>
      </c>
      <c r="M55" s="68">
        <v>0.01</v>
      </c>
      <c r="N55" s="69">
        <v>20</v>
      </c>
      <c r="O55" s="69">
        <v>3</v>
      </c>
      <c r="P55" s="67">
        <v>11</v>
      </c>
      <c r="Q55" s="10">
        <v>0.1</v>
      </c>
      <c r="R55" s="71"/>
      <c r="S55" s="71"/>
      <c r="T55" s="10">
        <f t="shared" si="7"/>
        <v>3.8888888888888888</v>
      </c>
      <c r="U55" s="10">
        <v>3.9</v>
      </c>
      <c r="V55" s="73">
        <v>39</v>
      </c>
      <c r="W55" s="70" t="s">
        <v>37</v>
      </c>
      <c r="X55" s="70"/>
      <c r="Y55" s="70"/>
      <c r="Z55" s="47" t="s">
        <v>7</v>
      </c>
      <c r="AA55" s="72"/>
      <c r="AB55" s="70"/>
      <c r="AD55" s="53">
        <f t="shared" si="8"/>
        <v>4.4668359215096397E+17</v>
      </c>
      <c r="AE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71"/>
      <c r="AW55" s="71"/>
      <c r="AX55" s="47"/>
      <c r="AY55" s="47"/>
      <c r="AZ55" s="47"/>
    </row>
    <row r="56" spans="1:59" s="11" customFormat="1" x14ac:dyDescent="0.25">
      <c r="A56" s="45" t="s">
        <v>87</v>
      </c>
      <c r="B56" s="110">
        <f t="shared" si="6"/>
        <v>44665.487916666665</v>
      </c>
      <c r="C56" s="66">
        <v>2022</v>
      </c>
      <c r="D56" s="66">
        <v>4</v>
      </c>
      <c r="E56" s="66">
        <v>14</v>
      </c>
      <c r="F56" s="66">
        <v>11</v>
      </c>
      <c r="G56" s="66">
        <v>42</v>
      </c>
      <c r="H56" s="67">
        <v>36.299999999999997</v>
      </c>
      <c r="I56" s="67">
        <v>0.1</v>
      </c>
      <c r="J56" s="68">
        <v>54.33</v>
      </c>
      <c r="K56" s="68">
        <v>0.01</v>
      </c>
      <c r="L56" s="68">
        <v>111.34</v>
      </c>
      <c r="M56" s="68">
        <v>0.01</v>
      </c>
      <c r="N56" s="69"/>
      <c r="O56" s="69"/>
      <c r="P56" s="67">
        <v>11</v>
      </c>
      <c r="Q56" s="10">
        <v>0.2</v>
      </c>
      <c r="R56" s="71"/>
      <c r="S56" s="71"/>
      <c r="T56" s="10">
        <f t="shared" si="7"/>
        <v>3.8888888888888888</v>
      </c>
      <c r="U56" s="10">
        <v>3.9</v>
      </c>
      <c r="V56" s="73">
        <v>40</v>
      </c>
      <c r="W56" s="70" t="s">
        <v>37</v>
      </c>
      <c r="X56" s="70"/>
      <c r="Y56" s="70"/>
      <c r="Z56" s="47" t="s">
        <v>7</v>
      </c>
      <c r="AA56" s="72"/>
      <c r="AB56" s="70"/>
      <c r="AD56" s="53">
        <f t="shared" si="8"/>
        <v>4.4668359215096397E+17</v>
      </c>
      <c r="AE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71"/>
      <c r="AW56" s="71"/>
      <c r="AX56" s="47"/>
      <c r="AY56" s="47"/>
      <c r="AZ56" s="47"/>
    </row>
    <row r="57" spans="1:59" s="11" customFormat="1" x14ac:dyDescent="0.25">
      <c r="A57" s="45" t="s">
        <v>88</v>
      </c>
      <c r="B57" s="110">
        <f t="shared" si="6"/>
        <v>44665.929050925923</v>
      </c>
      <c r="C57" s="66">
        <v>2022</v>
      </c>
      <c r="D57" s="66">
        <v>4</v>
      </c>
      <c r="E57" s="66">
        <v>14</v>
      </c>
      <c r="F57" s="66">
        <v>22</v>
      </c>
      <c r="G57" s="66">
        <v>17</v>
      </c>
      <c r="H57" s="67">
        <v>50.3</v>
      </c>
      <c r="I57" s="67">
        <v>0.1</v>
      </c>
      <c r="J57" s="68">
        <v>53.4</v>
      </c>
      <c r="K57" s="68">
        <v>0.01</v>
      </c>
      <c r="L57" s="68">
        <v>107.28</v>
      </c>
      <c r="M57" s="68">
        <v>0.02</v>
      </c>
      <c r="N57" s="69">
        <v>21</v>
      </c>
      <c r="O57" s="69">
        <v>2</v>
      </c>
      <c r="P57" s="67">
        <v>10.1</v>
      </c>
      <c r="Q57" s="10">
        <v>0.2</v>
      </c>
      <c r="R57" s="71"/>
      <c r="S57" s="71"/>
      <c r="T57" s="10">
        <f t="shared" si="7"/>
        <v>3.3888888888888884</v>
      </c>
      <c r="U57" s="10">
        <v>3.4</v>
      </c>
      <c r="V57" s="73">
        <v>31</v>
      </c>
      <c r="W57" s="70" t="s">
        <v>37</v>
      </c>
      <c r="X57" s="70"/>
      <c r="Y57" s="70"/>
      <c r="Z57" s="47" t="s">
        <v>7</v>
      </c>
      <c r="AA57" s="72" t="s">
        <v>240</v>
      </c>
      <c r="AB57" s="74">
        <v>10</v>
      </c>
      <c r="AD57" s="53">
        <f t="shared" si="8"/>
        <v>7.9432823472428304E+16</v>
      </c>
      <c r="AE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71"/>
      <c r="AW57" s="71"/>
      <c r="AX57" s="47"/>
      <c r="AY57" s="47"/>
      <c r="AZ57" s="47"/>
    </row>
    <row r="58" spans="1:59" s="11" customFormat="1" x14ac:dyDescent="0.25">
      <c r="A58" s="45" t="s">
        <v>89</v>
      </c>
      <c r="B58" s="110">
        <f t="shared" si="6"/>
        <v>44669.140532407408</v>
      </c>
      <c r="C58" s="66">
        <v>2022</v>
      </c>
      <c r="D58" s="66">
        <v>4</v>
      </c>
      <c r="E58" s="66">
        <v>18</v>
      </c>
      <c r="F58" s="66">
        <v>3</v>
      </c>
      <c r="G58" s="66">
        <v>22</v>
      </c>
      <c r="H58" s="67">
        <v>22.1</v>
      </c>
      <c r="I58" s="67">
        <v>0.2</v>
      </c>
      <c r="J58" s="68">
        <v>49.41</v>
      </c>
      <c r="K58" s="68">
        <v>0.01</v>
      </c>
      <c r="L58" s="68">
        <v>107.18</v>
      </c>
      <c r="M58" s="68">
        <v>0.01</v>
      </c>
      <c r="N58" s="69">
        <v>12</v>
      </c>
      <c r="O58" s="69">
        <v>9</v>
      </c>
      <c r="P58" s="67">
        <v>10.9</v>
      </c>
      <c r="Q58" s="10">
        <v>0.2</v>
      </c>
      <c r="R58" s="71"/>
      <c r="S58" s="71"/>
      <c r="T58" s="10">
        <f t="shared" si="7"/>
        <v>3.8333333333333335</v>
      </c>
      <c r="U58" s="10">
        <v>3.8</v>
      </c>
      <c r="V58" s="73">
        <v>35</v>
      </c>
      <c r="W58" s="70" t="s">
        <v>37</v>
      </c>
      <c r="X58" s="70"/>
      <c r="Y58" s="70"/>
      <c r="Z58" s="47" t="s">
        <v>7</v>
      </c>
      <c r="AA58" s="72" t="s">
        <v>241</v>
      </c>
      <c r="AB58" s="74">
        <v>11</v>
      </c>
      <c r="AD58" s="53">
        <f t="shared" si="8"/>
        <v>3.1622776601683898E+17</v>
      </c>
      <c r="AE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71"/>
      <c r="AW58" s="71"/>
      <c r="AX58" s="47"/>
      <c r="AY58" s="47"/>
      <c r="AZ58" s="47"/>
    </row>
    <row r="59" spans="1:59" s="11" customFormat="1" x14ac:dyDescent="0.25">
      <c r="A59" s="45" t="s">
        <v>90</v>
      </c>
      <c r="B59" s="110">
        <f t="shared" si="6"/>
        <v>44673.178356481483</v>
      </c>
      <c r="C59" s="66">
        <v>2022</v>
      </c>
      <c r="D59" s="66">
        <v>4</v>
      </c>
      <c r="E59" s="66">
        <v>22</v>
      </c>
      <c r="F59" s="66">
        <v>4</v>
      </c>
      <c r="G59" s="66">
        <v>16</v>
      </c>
      <c r="H59" s="67">
        <v>50.8</v>
      </c>
      <c r="I59" s="67">
        <v>0.2</v>
      </c>
      <c r="J59" s="68">
        <v>56.46</v>
      </c>
      <c r="K59" s="68">
        <v>0.01</v>
      </c>
      <c r="L59" s="68">
        <v>116.14</v>
      </c>
      <c r="M59" s="68">
        <v>0.01</v>
      </c>
      <c r="N59" s="69">
        <v>10</v>
      </c>
      <c r="O59" s="69">
        <v>3</v>
      </c>
      <c r="P59" s="67">
        <v>10.3</v>
      </c>
      <c r="Q59" s="10">
        <v>0.2</v>
      </c>
      <c r="R59" s="71"/>
      <c r="S59" s="71"/>
      <c r="T59" s="10">
        <f t="shared" si="7"/>
        <v>3.5000000000000004</v>
      </c>
      <c r="U59" s="10">
        <v>3.5</v>
      </c>
      <c r="V59" s="73">
        <v>19</v>
      </c>
      <c r="W59" s="70" t="s">
        <v>37</v>
      </c>
      <c r="X59" s="70"/>
      <c r="Y59" s="70"/>
      <c r="Z59" s="47" t="s">
        <v>7</v>
      </c>
      <c r="AA59" s="72"/>
      <c r="AB59" s="70"/>
      <c r="AD59" s="53">
        <f t="shared" si="8"/>
        <v>1.122018454301972E+17</v>
      </c>
      <c r="AE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71"/>
      <c r="AW59" s="71"/>
      <c r="AX59" s="47"/>
      <c r="AY59" s="47"/>
      <c r="AZ59" s="47"/>
    </row>
    <row r="60" spans="1:59" s="11" customFormat="1" x14ac:dyDescent="0.25">
      <c r="A60" s="45" t="s">
        <v>91</v>
      </c>
      <c r="B60" s="110">
        <f t="shared" si="6"/>
        <v>44673.676550925928</v>
      </c>
      <c r="C60" s="66">
        <v>2022</v>
      </c>
      <c r="D60" s="66">
        <v>4</v>
      </c>
      <c r="E60" s="66">
        <v>22</v>
      </c>
      <c r="F60" s="66">
        <v>16</v>
      </c>
      <c r="G60" s="66">
        <v>14</v>
      </c>
      <c r="H60" s="67">
        <v>14.3</v>
      </c>
      <c r="I60" s="67">
        <v>0.2</v>
      </c>
      <c r="J60" s="68">
        <v>52.87</v>
      </c>
      <c r="K60" s="68">
        <v>0.01</v>
      </c>
      <c r="L60" s="68">
        <v>106.39</v>
      </c>
      <c r="M60" s="68">
        <v>0.01</v>
      </c>
      <c r="N60" s="69">
        <v>19</v>
      </c>
      <c r="O60" s="69">
        <v>3</v>
      </c>
      <c r="P60" s="67">
        <v>9.1</v>
      </c>
      <c r="Q60" s="10">
        <v>0.3</v>
      </c>
      <c r="R60" s="71"/>
      <c r="S60" s="71"/>
      <c r="T60" s="10">
        <f t="shared" si="7"/>
        <v>2.833333333333333</v>
      </c>
      <c r="U60" s="10">
        <v>2.8</v>
      </c>
      <c r="V60" s="73">
        <v>25</v>
      </c>
      <c r="W60" s="70" t="s">
        <v>37</v>
      </c>
      <c r="X60" s="70"/>
      <c r="Y60" s="70"/>
      <c r="Z60" s="47" t="s">
        <v>7</v>
      </c>
      <c r="AA60" s="72" t="s">
        <v>242</v>
      </c>
      <c r="AB60" s="74">
        <v>12</v>
      </c>
      <c r="AD60" s="53">
        <f t="shared" si="8"/>
        <v>1E+16</v>
      </c>
      <c r="AE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71"/>
      <c r="AW60" s="71"/>
      <c r="AX60" s="47"/>
      <c r="AY60" s="47"/>
      <c r="AZ60" s="47"/>
    </row>
    <row r="61" spans="1:59" s="11" customFormat="1" x14ac:dyDescent="0.25">
      <c r="A61" s="45" t="s">
        <v>92</v>
      </c>
      <c r="B61" s="110">
        <f t="shared" si="6"/>
        <v>44675.077280092592</v>
      </c>
      <c r="C61" s="66">
        <v>2022</v>
      </c>
      <c r="D61" s="66">
        <v>4</v>
      </c>
      <c r="E61" s="66">
        <v>24</v>
      </c>
      <c r="F61" s="66">
        <v>1</v>
      </c>
      <c r="G61" s="66">
        <v>51</v>
      </c>
      <c r="H61" s="67">
        <v>17.399999999999999</v>
      </c>
      <c r="I61" s="67">
        <v>0.1</v>
      </c>
      <c r="J61" s="68">
        <v>55.89</v>
      </c>
      <c r="K61" s="68">
        <v>0.01</v>
      </c>
      <c r="L61" s="68">
        <v>113.44</v>
      </c>
      <c r="M61" s="68">
        <v>0.01</v>
      </c>
      <c r="N61" s="69">
        <v>5</v>
      </c>
      <c r="O61" s="69">
        <v>3</v>
      </c>
      <c r="P61" s="67">
        <v>9.6999999999999993</v>
      </c>
      <c r="Q61" s="10">
        <v>0.2</v>
      </c>
      <c r="R61" s="71"/>
      <c r="S61" s="71"/>
      <c r="T61" s="10">
        <f t="shared" si="7"/>
        <v>3.1666666666666661</v>
      </c>
      <c r="U61" s="10">
        <v>3.2</v>
      </c>
      <c r="V61" s="73">
        <v>21</v>
      </c>
      <c r="W61" s="70" t="s">
        <v>37</v>
      </c>
      <c r="X61" s="70"/>
      <c r="Y61" s="70"/>
      <c r="Z61" s="47" t="s">
        <v>7</v>
      </c>
      <c r="AA61" s="72"/>
      <c r="AB61" s="70"/>
      <c r="AD61" s="53">
        <f t="shared" si="8"/>
        <v>3.981071705534992E+16</v>
      </c>
      <c r="AE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71"/>
      <c r="AW61" s="71"/>
      <c r="AX61" s="47"/>
      <c r="AY61" s="47"/>
      <c r="AZ61" s="47"/>
    </row>
    <row r="62" spans="1:59" s="11" customFormat="1" x14ac:dyDescent="0.25">
      <c r="A62" s="45" t="s">
        <v>93</v>
      </c>
      <c r="B62" s="110">
        <f t="shared" si="6"/>
        <v>44675.158113425925</v>
      </c>
      <c r="C62" s="66">
        <v>2022</v>
      </c>
      <c r="D62" s="66">
        <v>4</v>
      </c>
      <c r="E62" s="66">
        <v>24</v>
      </c>
      <c r="F62" s="66">
        <v>3</v>
      </c>
      <c r="G62" s="66">
        <v>47</v>
      </c>
      <c r="H62" s="67">
        <v>41.1</v>
      </c>
      <c r="I62" s="67">
        <v>0.1</v>
      </c>
      <c r="J62" s="68">
        <v>55.92</v>
      </c>
      <c r="K62" s="68">
        <v>0.01</v>
      </c>
      <c r="L62" s="68">
        <v>113.42</v>
      </c>
      <c r="M62" s="68">
        <v>0.01</v>
      </c>
      <c r="N62" s="69">
        <v>7</v>
      </c>
      <c r="O62" s="69">
        <v>2</v>
      </c>
      <c r="P62" s="67">
        <v>10</v>
      </c>
      <c r="Q62" s="10">
        <v>0.2</v>
      </c>
      <c r="R62" s="71"/>
      <c r="S62" s="71"/>
      <c r="T62" s="10">
        <f t="shared" si="7"/>
        <v>3.333333333333333</v>
      </c>
      <c r="U62" s="10">
        <v>3.3</v>
      </c>
      <c r="V62" s="73">
        <v>20</v>
      </c>
      <c r="W62" s="70" t="s">
        <v>37</v>
      </c>
      <c r="X62" s="70"/>
      <c r="Y62" s="70"/>
      <c r="Z62" s="47" t="s">
        <v>7</v>
      </c>
      <c r="AA62" s="72"/>
      <c r="AB62" s="70"/>
      <c r="AD62" s="53">
        <f t="shared" si="8"/>
        <v>5.6234132519035104E+16</v>
      </c>
      <c r="AE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71"/>
      <c r="AW62" s="71"/>
      <c r="AX62" s="47"/>
      <c r="AY62" s="47"/>
      <c r="AZ62" s="47"/>
    </row>
    <row r="63" spans="1:59" s="11" customFormat="1" x14ac:dyDescent="0.25">
      <c r="A63" s="45" t="s">
        <v>94</v>
      </c>
      <c r="B63" s="110">
        <f t="shared" si="6"/>
        <v>44675.158252314817</v>
      </c>
      <c r="C63" s="66">
        <v>2022</v>
      </c>
      <c r="D63" s="66">
        <v>4</v>
      </c>
      <c r="E63" s="66">
        <v>24</v>
      </c>
      <c r="F63" s="66">
        <v>3</v>
      </c>
      <c r="G63" s="66">
        <v>47</v>
      </c>
      <c r="H63" s="67">
        <v>53.1</v>
      </c>
      <c r="I63" s="67">
        <v>0.1</v>
      </c>
      <c r="J63" s="68">
        <v>55.91</v>
      </c>
      <c r="K63" s="68">
        <v>0.01</v>
      </c>
      <c r="L63" s="68">
        <v>113.41</v>
      </c>
      <c r="M63" s="68">
        <v>0.01</v>
      </c>
      <c r="N63" s="69">
        <v>18</v>
      </c>
      <c r="O63" s="69">
        <v>1</v>
      </c>
      <c r="P63" s="67">
        <v>11.1</v>
      </c>
      <c r="Q63" s="10">
        <v>0.1</v>
      </c>
      <c r="R63" s="71"/>
      <c r="S63" s="71"/>
      <c r="T63" s="10">
        <f t="shared" si="7"/>
        <v>3.9444444444444442</v>
      </c>
      <c r="U63" s="10">
        <v>3.9</v>
      </c>
      <c r="V63" s="73">
        <v>39</v>
      </c>
      <c r="W63" s="70" t="s">
        <v>37</v>
      </c>
      <c r="X63" s="70"/>
      <c r="Y63" s="70"/>
      <c r="Z63" s="47" t="s">
        <v>7</v>
      </c>
      <c r="AA63" s="72"/>
      <c r="AB63" s="70"/>
      <c r="AD63" s="53">
        <f t="shared" si="8"/>
        <v>4.4668359215096397E+17</v>
      </c>
      <c r="AE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71"/>
      <c r="AW63" s="71"/>
      <c r="AX63" s="47"/>
      <c r="AY63" s="47"/>
      <c r="AZ63" s="47"/>
    </row>
    <row r="64" spans="1:59" s="11" customFormat="1" x14ac:dyDescent="0.25">
      <c r="A64" s="45" t="s">
        <v>95</v>
      </c>
      <c r="B64" s="110">
        <f t="shared" si="6"/>
        <v>44678.91741898148</v>
      </c>
      <c r="C64" s="66">
        <v>2022</v>
      </c>
      <c r="D64" s="66">
        <v>4</v>
      </c>
      <c r="E64" s="66">
        <v>27</v>
      </c>
      <c r="F64" s="66">
        <v>22</v>
      </c>
      <c r="G64" s="66">
        <v>1</v>
      </c>
      <c r="H64" s="67">
        <v>5.8</v>
      </c>
      <c r="I64" s="67">
        <v>0.1</v>
      </c>
      <c r="J64" s="68">
        <v>55.62</v>
      </c>
      <c r="K64" s="68">
        <v>0.01</v>
      </c>
      <c r="L64" s="68">
        <v>110.83</v>
      </c>
      <c r="M64" s="68">
        <v>0.02</v>
      </c>
      <c r="N64" s="69">
        <v>3</v>
      </c>
      <c r="O64" s="69">
        <v>3</v>
      </c>
      <c r="P64" s="67">
        <v>9.6</v>
      </c>
      <c r="Q64" s="10">
        <v>0.1</v>
      </c>
      <c r="R64" s="71"/>
      <c r="S64" s="71"/>
      <c r="T64" s="10">
        <f t="shared" si="7"/>
        <v>3.1111111111111107</v>
      </c>
      <c r="U64" s="10">
        <v>3.1</v>
      </c>
      <c r="V64" s="73">
        <v>27</v>
      </c>
      <c r="W64" s="70" t="s">
        <v>37</v>
      </c>
      <c r="X64" s="70"/>
      <c r="Y64" s="70"/>
      <c r="Z64" s="47" t="s">
        <v>7</v>
      </c>
      <c r="AA64" s="72"/>
      <c r="AB64" s="70"/>
      <c r="AD64" s="53">
        <f t="shared" si="8"/>
        <v>2.8183829312644916E+16</v>
      </c>
      <c r="AE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71"/>
      <c r="AW64" s="71"/>
      <c r="AX64" s="47"/>
      <c r="AY64" s="47"/>
      <c r="AZ64" s="47"/>
    </row>
    <row r="65" spans="1:59" s="11" customFormat="1" x14ac:dyDescent="0.25">
      <c r="A65" s="45" t="s">
        <v>96</v>
      </c>
      <c r="B65" s="110">
        <f t="shared" si="6"/>
        <v>44679.18818287037</v>
      </c>
      <c r="C65" s="66">
        <v>2022</v>
      </c>
      <c r="D65" s="66">
        <v>4</v>
      </c>
      <c r="E65" s="66">
        <v>28</v>
      </c>
      <c r="F65" s="66">
        <v>4</v>
      </c>
      <c r="G65" s="66">
        <v>30</v>
      </c>
      <c r="H65" s="67">
        <v>59.4</v>
      </c>
      <c r="I65" s="67">
        <v>0.1</v>
      </c>
      <c r="J65" s="68">
        <v>55.91</v>
      </c>
      <c r="K65" s="68">
        <v>0.01</v>
      </c>
      <c r="L65" s="68">
        <v>113.41</v>
      </c>
      <c r="M65" s="68">
        <v>0.01</v>
      </c>
      <c r="N65" s="69">
        <v>6</v>
      </c>
      <c r="O65" s="69">
        <v>3</v>
      </c>
      <c r="P65" s="67">
        <v>10</v>
      </c>
      <c r="Q65" s="10">
        <v>0.2</v>
      </c>
      <c r="R65" s="71"/>
      <c r="S65" s="71"/>
      <c r="T65" s="10">
        <f t="shared" si="7"/>
        <v>3.333333333333333</v>
      </c>
      <c r="U65" s="10">
        <v>3.3</v>
      </c>
      <c r="V65" s="73">
        <v>23</v>
      </c>
      <c r="W65" s="70" t="s">
        <v>37</v>
      </c>
      <c r="X65" s="70"/>
      <c r="Y65" s="70"/>
      <c r="Z65" s="47" t="s">
        <v>7</v>
      </c>
      <c r="AA65" s="72"/>
      <c r="AB65" s="70"/>
      <c r="AD65" s="53">
        <f t="shared" si="8"/>
        <v>5.6234132519035104E+16</v>
      </c>
      <c r="AE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/>
      <c r="AU65" s="47"/>
      <c r="AV65" s="71"/>
      <c r="AW65" s="71"/>
      <c r="AX65" s="47"/>
      <c r="AY65" s="47"/>
      <c r="AZ65" s="47"/>
    </row>
    <row r="66" spans="1:59" s="11" customFormat="1" x14ac:dyDescent="0.25">
      <c r="A66" s="45" t="s">
        <v>97</v>
      </c>
      <c r="B66" s="110">
        <f t="shared" si="6"/>
        <v>44685.338761574072</v>
      </c>
      <c r="C66" s="66">
        <v>2022</v>
      </c>
      <c r="D66" s="66">
        <v>5</v>
      </c>
      <c r="E66" s="66">
        <v>4</v>
      </c>
      <c r="F66" s="66">
        <v>8</v>
      </c>
      <c r="G66" s="66">
        <v>7</v>
      </c>
      <c r="H66" s="67">
        <v>49.4</v>
      </c>
      <c r="I66" s="67">
        <v>0.2</v>
      </c>
      <c r="J66" s="68">
        <v>51.7</v>
      </c>
      <c r="K66" s="68">
        <v>0.01</v>
      </c>
      <c r="L66" s="68">
        <v>101.28</v>
      </c>
      <c r="M66" s="68">
        <v>0.01</v>
      </c>
      <c r="N66" s="69">
        <v>20</v>
      </c>
      <c r="O66" s="69">
        <v>3</v>
      </c>
      <c r="P66" s="67">
        <v>9.5</v>
      </c>
      <c r="Q66" s="10">
        <v>0.2</v>
      </c>
      <c r="R66" s="71"/>
      <c r="S66" s="71"/>
      <c r="T66" s="10">
        <f t="shared" si="7"/>
        <v>3.0555555555555554</v>
      </c>
      <c r="U66" s="10">
        <v>3.1</v>
      </c>
      <c r="V66" s="73">
        <v>28</v>
      </c>
      <c r="W66" s="70" t="s">
        <v>37</v>
      </c>
      <c r="X66" s="70"/>
      <c r="Y66" s="70"/>
      <c r="Z66" s="47" t="s">
        <v>7</v>
      </c>
      <c r="AA66" s="72"/>
      <c r="AB66" s="70"/>
      <c r="AD66" s="53">
        <f t="shared" si="8"/>
        <v>2.8183829312644916E+16</v>
      </c>
      <c r="AE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71"/>
      <c r="AW66" s="71"/>
      <c r="AX66" s="47"/>
      <c r="AY66" s="47"/>
      <c r="AZ66" s="47"/>
    </row>
    <row r="67" spans="1:59" s="11" customFormat="1" x14ac:dyDescent="0.25">
      <c r="A67" s="45" t="s">
        <v>98</v>
      </c>
      <c r="B67" s="110">
        <f t="shared" si="6"/>
        <v>44685.380115740743</v>
      </c>
      <c r="C67" s="66">
        <v>2022</v>
      </c>
      <c r="D67" s="66">
        <v>5</v>
      </c>
      <c r="E67" s="66">
        <v>4</v>
      </c>
      <c r="F67" s="66">
        <v>9</v>
      </c>
      <c r="G67" s="66">
        <v>7</v>
      </c>
      <c r="H67" s="67">
        <v>22.4</v>
      </c>
      <c r="I67" s="67">
        <v>0.2</v>
      </c>
      <c r="J67" s="68">
        <v>53.07</v>
      </c>
      <c r="K67" s="68">
        <v>0.01</v>
      </c>
      <c r="L67" s="68">
        <v>107.38</v>
      </c>
      <c r="M67" s="68">
        <v>0.01</v>
      </c>
      <c r="N67" s="69">
        <v>14</v>
      </c>
      <c r="O67" s="69">
        <v>10</v>
      </c>
      <c r="P67" s="67">
        <v>9.3000000000000007</v>
      </c>
      <c r="Q67" s="10">
        <v>0.2</v>
      </c>
      <c r="R67" s="71"/>
      <c r="S67" s="71"/>
      <c r="T67" s="10">
        <f t="shared" si="7"/>
        <v>2.9444444444444446</v>
      </c>
      <c r="U67" s="10">
        <v>2.9</v>
      </c>
      <c r="V67" s="73">
        <v>31</v>
      </c>
      <c r="W67" s="70" t="s">
        <v>37</v>
      </c>
      <c r="X67" s="70"/>
      <c r="Y67" s="70"/>
      <c r="Z67" s="47" t="s">
        <v>7</v>
      </c>
      <c r="AA67" s="72"/>
      <c r="AB67" s="70"/>
      <c r="AD67" s="53">
        <f t="shared" si="8"/>
        <v>1.4125375446227572E+16</v>
      </c>
      <c r="AE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71"/>
      <c r="AW67" s="71"/>
      <c r="AX67" s="47"/>
      <c r="AY67" s="47"/>
      <c r="AZ67" s="47"/>
    </row>
    <row r="68" spans="1:59" s="11" customFormat="1" x14ac:dyDescent="0.25">
      <c r="A68" s="45" t="s">
        <v>99</v>
      </c>
      <c r="B68" s="110">
        <f t="shared" si="6"/>
        <v>44690.541354166664</v>
      </c>
      <c r="C68" s="66">
        <v>2022</v>
      </c>
      <c r="D68" s="66">
        <v>5</v>
      </c>
      <c r="E68" s="66">
        <v>9</v>
      </c>
      <c r="F68" s="66">
        <v>12</v>
      </c>
      <c r="G68" s="66">
        <v>59</v>
      </c>
      <c r="H68" s="67">
        <v>33.6</v>
      </c>
      <c r="I68" s="67">
        <v>0.2</v>
      </c>
      <c r="J68" s="68">
        <v>51.38</v>
      </c>
      <c r="K68" s="68">
        <v>0.01</v>
      </c>
      <c r="L68" s="68">
        <v>100.31</v>
      </c>
      <c r="M68" s="68">
        <v>0.01</v>
      </c>
      <c r="N68" s="69">
        <v>7</v>
      </c>
      <c r="O68" s="69"/>
      <c r="P68" s="67">
        <v>9.3000000000000007</v>
      </c>
      <c r="Q68" s="10">
        <v>0.2</v>
      </c>
      <c r="R68" s="100">
        <v>3.5</v>
      </c>
      <c r="S68" s="71"/>
      <c r="T68" s="10">
        <f t="shared" si="7"/>
        <v>2.9444444444444446</v>
      </c>
      <c r="U68" s="10">
        <v>2.9</v>
      </c>
      <c r="V68" s="73">
        <v>30</v>
      </c>
      <c r="W68" s="70" t="s">
        <v>37</v>
      </c>
      <c r="X68" s="70" t="s">
        <v>11</v>
      </c>
      <c r="Y68" s="70"/>
      <c r="Z68" s="47" t="s">
        <v>7</v>
      </c>
      <c r="AA68" s="72"/>
      <c r="AB68" s="70"/>
      <c r="AD68" s="53">
        <f t="shared" si="8"/>
        <v>1.4125375446227572E+16</v>
      </c>
      <c r="AE68" s="47"/>
      <c r="AG68" s="95">
        <v>2022</v>
      </c>
      <c r="AH68" s="95">
        <v>5</v>
      </c>
      <c r="AI68" s="95">
        <v>9</v>
      </c>
      <c r="AJ68" s="95">
        <v>12</v>
      </c>
      <c r="AK68" s="96">
        <v>59</v>
      </c>
      <c r="AL68" s="97">
        <v>30.1</v>
      </c>
      <c r="AM68" s="97">
        <v>2.1</v>
      </c>
      <c r="AN68" s="98">
        <v>51.33</v>
      </c>
      <c r="AO68" s="95">
        <v>2</v>
      </c>
      <c r="AP68" s="98">
        <v>1.7999999999999999E-2</v>
      </c>
      <c r="AQ68" s="98">
        <v>100.25700000000001</v>
      </c>
      <c r="AR68" s="95">
        <v>1</v>
      </c>
      <c r="AS68" s="95">
        <v>1.4E-2</v>
      </c>
      <c r="AT68" s="95">
        <v>10</v>
      </c>
      <c r="AU68" s="99" t="s">
        <v>23</v>
      </c>
      <c r="AV68" s="100">
        <v>3.5</v>
      </c>
      <c r="AW68" s="100">
        <v>3.4</v>
      </c>
      <c r="AX68" s="100" t="s">
        <v>11</v>
      </c>
      <c r="AY68" s="95" t="s">
        <v>274</v>
      </c>
      <c r="AZ68" s="47" t="s">
        <v>7</v>
      </c>
    </row>
    <row r="69" spans="1:59" s="11" customFormat="1" x14ac:dyDescent="0.25">
      <c r="A69" s="45" t="s">
        <v>100</v>
      </c>
      <c r="B69" s="110">
        <f t="shared" si="6"/>
        <v>44692.654710648145</v>
      </c>
      <c r="C69" s="66">
        <v>2022</v>
      </c>
      <c r="D69" s="66">
        <v>5</v>
      </c>
      <c r="E69" s="66">
        <v>11</v>
      </c>
      <c r="F69" s="66">
        <v>15</v>
      </c>
      <c r="G69" s="66">
        <v>42</v>
      </c>
      <c r="H69" s="67">
        <v>47.1</v>
      </c>
      <c r="I69" s="67">
        <v>0.2</v>
      </c>
      <c r="J69" s="68">
        <v>51.33</v>
      </c>
      <c r="K69" s="68">
        <v>0.01</v>
      </c>
      <c r="L69" s="68">
        <v>100.4</v>
      </c>
      <c r="M69" s="68">
        <v>0.01</v>
      </c>
      <c r="N69" s="69"/>
      <c r="O69" s="69"/>
      <c r="P69" s="67">
        <v>9.3000000000000007</v>
      </c>
      <c r="Q69" s="10">
        <v>0.2</v>
      </c>
      <c r="R69" s="100">
        <v>3.7</v>
      </c>
      <c r="S69" s="71"/>
      <c r="T69" s="10">
        <f t="shared" si="7"/>
        <v>2.9444444444444446</v>
      </c>
      <c r="U69" s="10">
        <v>2.9</v>
      </c>
      <c r="V69" s="73">
        <v>32</v>
      </c>
      <c r="W69" s="70" t="s">
        <v>37</v>
      </c>
      <c r="X69" s="70" t="s">
        <v>11</v>
      </c>
      <c r="Y69" s="70"/>
      <c r="Z69" s="47" t="s">
        <v>7</v>
      </c>
      <c r="AA69" s="72"/>
      <c r="AB69" s="70"/>
      <c r="AD69" s="53">
        <f t="shared" si="8"/>
        <v>1.4125375446227572E+16</v>
      </c>
      <c r="AE69" s="47"/>
      <c r="AG69" s="95">
        <v>2022</v>
      </c>
      <c r="AH69" s="95">
        <v>5</v>
      </c>
      <c r="AI69" s="95">
        <v>11</v>
      </c>
      <c r="AJ69" s="95">
        <v>15</v>
      </c>
      <c r="AK69" s="96">
        <v>42</v>
      </c>
      <c r="AL69" s="97">
        <v>42.3</v>
      </c>
      <c r="AM69" s="97">
        <v>2.5</v>
      </c>
      <c r="AN69" s="98">
        <v>51.31</v>
      </c>
      <c r="AO69" s="95">
        <v>2</v>
      </c>
      <c r="AP69" s="98">
        <v>1.7999999999999999E-2</v>
      </c>
      <c r="AQ69" s="98">
        <v>100.386</v>
      </c>
      <c r="AR69" s="95">
        <v>1</v>
      </c>
      <c r="AS69" s="95">
        <v>1.4E-2</v>
      </c>
      <c r="AT69" s="95">
        <v>9</v>
      </c>
      <c r="AU69" s="99" t="s">
        <v>23</v>
      </c>
      <c r="AV69" s="100">
        <v>3.7</v>
      </c>
      <c r="AW69" s="100">
        <v>3.6</v>
      </c>
      <c r="AX69" s="100" t="s">
        <v>11</v>
      </c>
      <c r="AY69" s="95" t="s">
        <v>274</v>
      </c>
      <c r="AZ69" s="47" t="s">
        <v>7</v>
      </c>
    </row>
    <row r="70" spans="1:59" s="11" customFormat="1" x14ac:dyDescent="0.25">
      <c r="A70" s="45" t="s">
        <v>101</v>
      </c>
      <c r="B70" s="110">
        <f t="shared" si="6"/>
        <v>44693.926377314812</v>
      </c>
      <c r="C70" s="66">
        <v>2022</v>
      </c>
      <c r="D70" s="66">
        <v>5</v>
      </c>
      <c r="E70" s="66">
        <v>12</v>
      </c>
      <c r="F70" s="66">
        <v>22</v>
      </c>
      <c r="G70" s="66">
        <v>13</v>
      </c>
      <c r="H70" s="67">
        <v>59.6</v>
      </c>
      <c r="I70" s="67">
        <v>0.1</v>
      </c>
      <c r="J70" s="68">
        <v>55.85</v>
      </c>
      <c r="K70" s="68">
        <v>0.01</v>
      </c>
      <c r="L70" s="68">
        <v>114.56</v>
      </c>
      <c r="M70" s="68">
        <v>0.01</v>
      </c>
      <c r="N70" s="69"/>
      <c r="O70" s="69"/>
      <c r="P70" s="67">
        <v>10.7</v>
      </c>
      <c r="Q70" s="10">
        <v>0.2</v>
      </c>
      <c r="R70" s="71"/>
      <c r="S70" s="71"/>
      <c r="T70" s="10">
        <f t="shared" si="7"/>
        <v>3.7222222222222219</v>
      </c>
      <c r="U70" s="10">
        <v>3.7</v>
      </c>
      <c r="V70" s="73">
        <v>37</v>
      </c>
      <c r="W70" s="70" t="s">
        <v>37</v>
      </c>
      <c r="X70" s="70"/>
      <c r="Y70" s="70"/>
      <c r="Z70" s="47" t="s">
        <v>7</v>
      </c>
      <c r="AA70" s="72"/>
      <c r="AB70" s="70"/>
      <c r="AD70" s="53">
        <f t="shared" si="8"/>
        <v>2.2387211385683504E+17</v>
      </c>
      <c r="AE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71"/>
      <c r="AW70" s="71"/>
      <c r="AX70" s="47"/>
      <c r="AY70" s="47"/>
      <c r="AZ70" s="47"/>
    </row>
    <row r="71" spans="1:59" s="11" customFormat="1" x14ac:dyDescent="0.25">
      <c r="A71" s="45" t="s">
        <v>102</v>
      </c>
      <c r="B71" s="84">
        <v>44695.173414351855</v>
      </c>
      <c r="C71" s="77">
        <v>2022</v>
      </c>
      <c r="D71" s="77">
        <v>5</v>
      </c>
      <c r="E71" s="77">
        <v>14</v>
      </c>
      <c r="F71" s="77">
        <v>4</v>
      </c>
      <c r="G71" s="77">
        <v>9</v>
      </c>
      <c r="H71" s="78">
        <v>43.8</v>
      </c>
      <c r="I71" s="78">
        <v>0.1</v>
      </c>
      <c r="J71" s="79">
        <v>57.68</v>
      </c>
      <c r="K71" s="79"/>
      <c r="L71" s="79">
        <v>119.77</v>
      </c>
      <c r="M71" s="79"/>
      <c r="N71" s="77">
        <v>0</v>
      </c>
      <c r="O71" s="82" t="s">
        <v>23</v>
      </c>
      <c r="P71" s="78">
        <v>7</v>
      </c>
      <c r="Q71" s="78"/>
      <c r="R71" s="95"/>
      <c r="S71" s="80"/>
      <c r="T71" s="57">
        <f t="shared" si="7"/>
        <v>1.6666666666666665</v>
      </c>
      <c r="U71" s="80">
        <v>1.7</v>
      </c>
      <c r="V71" s="80"/>
      <c r="W71" s="82" t="s">
        <v>31</v>
      </c>
      <c r="X71" s="82"/>
      <c r="Y71" s="82" t="s">
        <v>32</v>
      </c>
      <c r="Z71" s="76" t="s">
        <v>7</v>
      </c>
      <c r="AA71" s="116" t="s">
        <v>33</v>
      </c>
      <c r="AB71" s="100"/>
      <c r="AC71" s="56"/>
      <c r="AD71" s="95"/>
      <c r="AE71" s="53">
        <f>POWER(10,11.8+1.5*U71)</f>
        <v>223872113856835.09</v>
      </c>
      <c r="AF71" s="22"/>
      <c r="AG71" s="113"/>
      <c r="AH71" s="95"/>
      <c r="AI71" s="95"/>
      <c r="AJ71" s="95"/>
      <c r="AK71" s="95"/>
      <c r="AL71" s="95"/>
      <c r="AM71" s="95"/>
      <c r="AN71" s="95"/>
      <c r="AO71" s="95"/>
      <c r="AP71" s="95"/>
      <c r="AQ71" s="47"/>
      <c r="AR71" s="95"/>
      <c r="AS71" s="95"/>
      <c r="AT71" s="95"/>
      <c r="AU71" s="95"/>
      <c r="AV71" s="95"/>
      <c r="AW71" s="95"/>
      <c r="AX71" s="95"/>
      <c r="AY71" s="95"/>
      <c r="AZ71" s="95"/>
      <c r="BA71" s="18"/>
      <c r="BB71" s="18"/>
      <c r="BC71" s="17"/>
      <c r="BD71" s="17"/>
      <c r="BE71" s="17"/>
      <c r="BF71" s="17"/>
      <c r="BG71" s="17"/>
    </row>
    <row r="72" spans="1:59" s="11" customFormat="1" x14ac:dyDescent="0.25">
      <c r="A72" s="45" t="s">
        <v>103</v>
      </c>
      <c r="B72" s="110">
        <f>DATE(C72,D72,E72)+TIME(F72,G72,H72)</f>
        <v>44695.426249999997</v>
      </c>
      <c r="C72" s="66">
        <v>2022</v>
      </c>
      <c r="D72" s="66">
        <v>5</v>
      </c>
      <c r="E72" s="66">
        <v>14</v>
      </c>
      <c r="F72" s="66">
        <v>10</v>
      </c>
      <c r="G72" s="66">
        <v>13</v>
      </c>
      <c r="H72" s="67">
        <v>48.2</v>
      </c>
      <c r="I72" s="67">
        <v>0.1</v>
      </c>
      <c r="J72" s="68">
        <v>56.32</v>
      </c>
      <c r="K72" s="68">
        <v>0.01</v>
      </c>
      <c r="L72" s="68">
        <v>117.67</v>
      </c>
      <c r="M72" s="68">
        <v>0.01</v>
      </c>
      <c r="N72" s="69"/>
      <c r="O72" s="69"/>
      <c r="P72" s="67">
        <v>9.6999999999999993</v>
      </c>
      <c r="Q72" s="10">
        <v>0.2</v>
      </c>
      <c r="R72" s="71"/>
      <c r="S72" s="71"/>
      <c r="T72" s="10">
        <f t="shared" si="7"/>
        <v>3.1666666666666661</v>
      </c>
      <c r="U72" s="10">
        <v>3.2</v>
      </c>
      <c r="V72" s="73">
        <v>17</v>
      </c>
      <c r="W72" s="70" t="s">
        <v>37</v>
      </c>
      <c r="X72" s="70"/>
      <c r="Y72" s="70"/>
      <c r="Z72" s="47" t="s">
        <v>7</v>
      </c>
      <c r="AA72" s="72"/>
      <c r="AB72" s="70"/>
      <c r="AD72" s="53">
        <f>POWER(10,11.8+1.5*U72)</f>
        <v>3.981071705534992E+16</v>
      </c>
      <c r="AE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71"/>
      <c r="AW72" s="71"/>
      <c r="AX72" s="47"/>
      <c r="AY72" s="47"/>
      <c r="AZ72" s="47"/>
    </row>
    <row r="73" spans="1:59" s="11" customFormat="1" x14ac:dyDescent="0.25">
      <c r="A73" s="45" t="s">
        <v>104</v>
      </c>
      <c r="B73" s="110">
        <f>DATE(C73,D73,E73)+TIME(F73,G73,H73)</f>
        <v>44696.8750462963</v>
      </c>
      <c r="C73" s="66">
        <v>2022</v>
      </c>
      <c r="D73" s="66">
        <v>5</v>
      </c>
      <c r="E73" s="66">
        <v>15</v>
      </c>
      <c r="F73" s="66">
        <v>21</v>
      </c>
      <c r="G73" s="66">
        <v>0</v>
      </c>
      <c r="H73" s="67">
        <v>4.2</v>
      </c>
      <c r="I73" s="67">
        <v>0.2</v>
      </c>
      <c r="J73" s="68">
        <v>55.93</v>
      </c>
      <c r="K73" s="68">
        <v>0.01</v>
      </c>
      <c r="L73" s="68">
        <v>110.21</v>
      </c>
      <c r="M73" s="68">
        <v>0.02</v>
      </c>
      <c r="N73" s="69">
        <v>13</v>
      </c>
      <c r="O73" s="69">
        <v>2</v>
      </c>
      <c r="P73" s="67">
        <v>9.9</v>
      </c>
      <c r="Q73" s="10">
        <v>0.2</v>
      </c>
      <c r="R73" s="71"/>
      <c r="S73" s="71"/>
      <c r="T73" s="10">
        <f t="shared" si="7"/>
        <v>3.2777777777777777</v>
      </c>
      <c r="U73" s="10">
        <v>3.3</v>
      </c>
      <c r="V73" s="73">
        <v>26</v>
      </c>
      <c r="W73" s="70" t="s">
        <v>37</v>
      </c>
      <c r="X73" s="70"/>
      <c r="Y73" s="70"/>
      <c r="Z73" s="47" t="s">
        <v>7</v>
      </c>
      <c r="AA73" s="72"/>
      <c r="AB73" s="70"/>
      <c r="AD73" s="53">
        <f>POWER(10,11.8+1.5*U73)</f>
        <v>5.6234132519035104E+16</v>
      </c>
      <c r="AE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47"/>
      <c r="AR73" s="47"/>
      <c r="AS73" s="47"/>
      <c r="AT73" s="47"/>
      <c r="AU73" s="47"/>
      <c r="AV73" s="71"/>
      <c r="AW73" s="71"/>
      <c r="AX73" s="47"/>
      <c r="AY73" s="47"/>
      <c r="AZ73" s="47"/>
    </row>
    <row r="74" spans="1:59" s="11" customFormat="1" x14ac:dyDescent="0.2">
      <c r="A74" s="45" t="s">
        <v>105</v>
      </c>
      <c r="B74" s="84">
        <v>44700.360243055555</v>
      </c>
      <c r="C74" s="87">
        <v>2022</v>
      </c>
      <c r="D74" s="87">
        <v>5</v>
      </c>
      <c r="E74" s="87">
        <v>19</v>
      </c>
      <c r="F74" s="87">
        <v>8</v>
      </c>
      <c r="G74" s="88">
        <v>38</v>
      </c>
      <c r="H74" s="89">
        <v>45.963999999999999</v>
      </c>
      <c r="I74" s="89">
        <v>0.47</v>
      </c>
      <c r="J74" s="90">
        <v>54.426000000000002</v>
      </c>
      <c r="K74" s="90"/>
      <c r="L74" s="90">
        <v>100.334</v>
      </c>
      <c r="M74" s="90"/>
      <c r="N74" s="87">
        <v>0</v>
      </c>
      <c r="O74" s="87"/>
      <c r="P74" s="87"/>
      <c r="Q74" s="87"/>
      <c r="R74" s="97">
        <v>2.8</v>
      </c>
      <c r="S74" s="85"/>
      <c r="T74" s="58">
        <f>0.994*R74-0.123</f>
        <v>2.6601999999999997</v>
      </c>
      <c r="U74" s="85">
        <v>2.7</v>
      </c>
      <c r="V74" s="85"/>
      <c r="W74" s="87" t="s">
        <v>11</v>
      </c>
      <c r="X74" s="87"/>
      <c r="Y74" s="87" t="s">
        <v>34</v>
      </c>
      <c r="Z74" s="76" t="s">
        <v>7</v>
      </c>
      <c r="AA74" s="117" t="s">
        <v>33</v>
      </c>
      <c r="AB74" s="100"/>
      <c r="AC74" s="56"/>
      <c r="AD74" s="95"/>
      <c r="AE74" s="53">
        <f>POWER(10,11.8+1.5*U74)</f>
        <v>7079457843841414</v>
      </c>
      <c r="AF74" s="22"/>
      <c r="AG74" s="113"/>
      <c r="AH74" s="95"/>
      <c r="AI74" s="95"/>
      <c r="AJ74" s="95"/>
      <c r="AK74" s="95"/>
      <c r="AL74" s="95"/>
      <c r="AM74" s="95"/>
      <c r="AN74" s="95"/>
      <c r="AO74" s="95"/>
      <c r="AP74" s="95"/>
      <c r="AQ74" s="47"/>
      <c r="AR74" s="95"/>
      <c r="AS74" s="95"/>
      <c r="AT74" s="95"/>
      <c r="AU74" s="95"/>
      <c r="AV74" s="95"/>
      <c r="AW74" s="95"/>
      <c r="AX74" s="95"/>
      <c r="AY74" s="95"/>
      <c r="AZ74" s="95"/>
      <c r="BA74" s="18"/>
      <c r="BB74" s="18"/>
      <c r="BC74" s="17"/>
      <c r="BD74" s="17"/>
      <c r="BE74" s="17"/>
      <c r="BF74" s="17"/>
      <c r="BG74" s="17"/>
    </row>
    <row r="75" spans="1:59" s="11" customFormat="1" x14ac:dyDescent="0.25">
      <c r="A75" s="45" t="s">
        <v>106</v>
      </c>
      <c r="B75" s="110">
        <f>DATE(C75,D75,E75)+TIME(F75,G75,H75)</f>
        <v>44700.748298611114</v>
      </c>
      <c r="C75" s="66">
        <v>2022</v>
      </c>
      <c r="D75" s="66">
        <v>5</v>
      </c>
      <c r="E75" s="66">
        <v>19</v>
      </c>
      <c r="F75" s="66">
        <v>17</v>
      </c>
      <c r="G75" s="66">
        <v>57</v>
      </c>
      <c r="H75" s="67">
        <v>33.1</v>
      </c>
      <c r="I75" s="67">
        <v>0.2</v>
      </c>
      <c r="J75" s="68">
        <v>49.4</v>
      </c>
      <c r="K75" s="68">
        <v>0.01</v>
      </c>
      <c r="L75" s="68">
        <v>107.17</v>
      </c>
      <c r="M75" s="68">
        <v>0.01</v>
      </c>
      <c r="N75" s="69">
        <v>14</v>
      </c>
      <c r="O75" s="69">
        <v>10</v>
      </c>
      <c r="P75" s="67">
        <v>10.1</v>
      </c>
      <c r="Q75" s="10">
        <v>0.2</v>
      </c>
      <c r="R75" s="71"/>
      <c r="S75" s="71"/>
      <c r="T75" s="10">
        <f>(P75-4)/1.8</f>
        <v>3.3888888888888884</v>
      </c>
      <c r="U75" s="10">
        <v>3.4</v>
      </c>
      <c r="V75" s="73">
        <v>30</v>
      </c>
      <c r="W75" s="70" t="s">
        <v>37</v>
      </c>
      <c r="X75" s="70"/>
      <c r="Y75" s="70"/>
      <c r="Z75" s="47" t="s">
        <v>7</v>
      </c>
      <c r="AA75" s="72"/>
      <c r="AB75" s="70"/>
      <c r="AD75" s="53">
        <f>POWER(10,11.8+1.5*U75)</f>
        <v>7.9432823472428304E+16</v>
      </c>
      <c r="AE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71"/>
      <c r="AW75" s="71"/>
      <c r="AX75" s="47"/>
      <c r="AY75" s="47"/>
      <c r="AZ75" s="47"/>
    </row>
    <row r="76" spans="1:59" s="11" customFormat="1" x14ac:dyDescent="0.25">
      <c r="A76" s="45" t="s">
        <v>107</v>
      </c>
      <c r="B76" s="110">
        <f>DATE(C76,D76,E76)+TIME(F76,G76,H76)</f>
        <v>44702.477465277778</v>
      </c>
      <c r="C76" s="66">
        <v>2022</v>
      </c>
      <c r="D76" s="66">
        <v>5</v>
      </c>
      <c r="E76" s="66">
        <v>21</v>
      </c>
      <c r="F76" s="66">
        <v>11</v>
      </c>
      <c r="G76" s="66">
        <v>27</v>
      </c>
      <c r="H76" s="67">
        <v>33.200000000000003</v>
      </c>
      <c r="I76" s="67">
        <v>0.3</v>
      </c>
      <c r="J76" s="68">
        <v>49.87</v>
      </c>
      <c r="K76" s="68">
        <v>0.02</v>
      </c>
      <c r="L76" s="68">
        <v>100.55</v>
      </c>
      <c r="M76" s="68">
        <v>0.01</v>
      </c>
      <c r="N76" s="69"/>
      <c r="O76" s="69"/>
      <c r="P76" s="67">
        <v>10</v>
      </c>
      <c r="Q76" s="10">
        <v>0.2</v>
      </c>
      <c r="R76" s="100">
        <v>3.9</v>
      </c>
      <c r="S76" s="71"/>
      <c r="T76" s="10">
        <f>(P76-4)/1.8</f>
        <v>3.333333333333333</v>
      </c>
      <c r="U76" s="10">
        <v>3.3</v>
      </c>
      <c r="V76" s="73">
        <v>24</v>
      </c>
      <c r="W76" s="70" t="s">
        <v>37</v>
      </c>
      <c r="X76" s="70" t="s">
        <v>11</v>
      </c>
      <c r="Y76" s="70"/>
      <c r="Z76" s="47" t="s">
        <v>7</v>
      </c>
      <c r="AA76" s="72"/>
      <c r="AB76" s="70"/>
      <c r="AD76" s="53">
        <f>POWER(10,11.8+1.5*U76)</f>
        <v>5.6234132519035104E+16</v>
      </c>
      <c r="AE76" s="47"/>
      <c r="AG76" s="95">
        <v>2022</v>
      </c>
      <c r="AH76" s="95">
        <v>5</v>
      </c>
      <c r="AI76" s="95">
        <v>21</v>
      </c>
      <c r="AJ76" s="95">
        <v>11</v>
      </c>
      <c r="AK76" s="96">
        <v>27</v>
      </c>
      <c r="AL76" s="97">
        <v>30.8</v>
      </c>
      <c r="AM76" s="97">
        <v>1.3</v>
      </c>
      <c r="AN76" s="98">
        <v>50.024000000000001</v>
      </c>
      <c r="AO76" s="95">
        <v>4</v>
      </c>
      <c r="AP76" s="98">
        <v>3.5999999999999997E-2</v>
      </c>
      <c r="AQ76" s="98">
        <v>100.51300000000001</v>
      </c>
      <c r="AR76" s="95">
        <v>2</v>
      </c>
      <c r="AS76" s="95">
        <v>2.8000000000000001E-2</v>
      </c>
      <c r="AT76" s="95">
        <v>10</v>
      </c>
      <c r="AU76" s="99" t="s">
        <v>23</v>
      </c>
      <c r="AV76" s="100">
        <v>3.9</v>
      </c>
      <c r="AW76" s="100">
        <v>3.8</v>
      </c>
      <c r="AX76" s="100" t="s">
        <v>11</v>
      </c>
      <c r="AY76" s="95" t="s">
        <v>274</v>
      </c>
      <c r="AZ76" s="47" t="s">
        <v>7</v>
      </c>
    </row>
    <row r="77" spans="1:59" s="11" customFormat="1" x14ac:dyDescent="0.25">
      <c r="A77" s="45" t="s">
        <v>108</v>
      </c>
      <c r="B77" s="110">
        <f>DATE(C77,D77,E77)+TIME(F77,G77,H77)</f>
        <v>44703.760567129626</v>
      </c>
      <c r="C77" s="66">
        <v>2022</v>
      </c>
      <c r="D77" s="66">
        <v>5</v>
      </c>
      <c r="E77" s="66">
        <v>22</v>
      </c>
      <c r="F77" s="66">
        <v>18</v>
      </c>
      <c r="G77" s="66">
        <v>15</v>
      </c>
      <c r="H77" s="67">
        <v>13.3</v>
      </c>
      <c r="I77" s="67">
        <v>0.2</v>
      </c>
      <c r="J77" s="68">
        <v>51.29</v>
      </c>
      <c r="K77" s="68">
        <v>0.01</v>
      </c>
      <c r="L77" s="68">
        <v>100.39</v>
      </c>
      <c r="M77" s="68">
        <v>0.01</v>
      </c>
      <c r="N77" s="69">
        <v>6</v>
      </c>
      <c r="O77" s="69">
        <v>10</v>
      </c>
      <c r="P77" s="67">
        <v>9.8000000000000007</v>
      </c>
      <c r="Q77" s="10">
        <v>0.2</v>
      </c>
      <c r="R77" s="100">
        <v>3.8</v>
      </c>
      <c r="S77" s="71"/>
      <c r="T77" s="10">
        <f>(P77-4)/1.8</f>
        <v>3.2222222222222223</v>
      </c>
      <c r="U77" s="10">
        <v>3.2</v>
      </c>
      <c r="V77" s="73">
        <v>29</v>
      </c>
      <c r="W77" s="70" t="s">
        <v>37</v>
      </c>
      <c r="X77" s="70" t="s">
        <v>11</v>
      </c>
      <c r="Y77" s="70"/>
      <c r="Z77" s="47" t="s">
        <v>7</v>
      </c>
      <c r="AA77" s="72"/>
      <c r="AB77" s="70"/>
      <c r="AD77" s="53">
        <f>POWER(10,11.8+1.5*U77)</f>
        <v>3.981071705534992E+16</v>
      </c>
      <c r="AE77" s="47"/>
      <c r="AG77" s="95">
        <v>2022</v>
      </c>
      <c r="AH77" s="95">
        <v>5</v>
      </c>
      <c r="AI77" s="95">
        <v>22</v>
      </c>
      <c r="AJ77" s="95">
        <v>18</v>
      </c>
      <c r="AK77" s="96">
        <v>15</v>
      </c>
      <c r="AL77" s="97">
        <v>8.3000000000000007</v>
      </c>
      <c r="AM77" s="97">
        <v>3.6</v>
      </c>
      <c r="AN77" s="98">
        <v>51.296999999999997</v>
      </c>
      <c r="AO77" s="95">
        <v>2</v>
      </c>
      <c r="AP77" s="98">
        <v>1.7999999999999999E-2</v>
      </c>
      <c r="AQ77" s="98">
        <v>100.28400000000001</v>
      </c>
      <c r="AR77" s="95">
        <v>1</v>
      </c>
      <c r="AS77" s="95">
        <v>1.4E-2</v>
      </c>
      <c r="AT77" s="95">
        <v>9</v>
      </c>
      <c r="AU77" s="99" t="s">
        <v>23</v>
      </c>
      <c r="AV77" s="100">
        <v>3.8</v>
      </c>
      <c r="AW77" s="100">
        <v>3.7</v>
      </c>
      <c r="AX77" s="100" t="s">
        <v>11</v>
      </c>
      <c r="AY77" s="95" t="s">
        <v>274</v>
      </c>
      <c r="AZ77" s="47" t="s">
        <v>7</v>
      </c>
    </row>
    <row r="78" spans="1:59" s="11" customFormat="1" x14ac:dyDescent="0.2">
      <c r="A78" s="45" t="s">
        <v>109</v>
      </c>
      <c r="B78" s="84">
        <v>44707.413587962961</v>
      </c>
      <c r="C78" s="87">
        <v>2022</v>
      </c>
      <c r="D78" s="87">
        <v>5</v>
      </c>
      <c r="E78" s="87">
        <v>26</v>
      </c>
      <c r="F78" s="87">
        <v>9</v>
      </c>
      <c r="G78" s="88">
        <v>55</v>
      </c>
      <c r="H78" s="89">
        <v>34.195</v>
      </c>
      <c r="I78" s="89">
        <v>1.03</v>
      </c>
      <c r="J78" s="90">
        <v>54.515999999999998</v>
      </c>
      <c r="K78" s="90"/>
      <c r="L78" s="90">
        <v>100.214</v>
      </c>
      <c r="M78" s="90"/>
      <c r="N78" s="87">
        <v>0</v>
      </c>
      <c r="O78" s="87"/>
      <c r="P78" s="87"/>
      <c r="Q78" s="87"/>
      <c r="R78" s="97">
        <v>2.9</v>
      </c>
      <c r="S78" s="85"/>
      <c r="T78" s="58">
        <f>0.994*R78-0.123</f>
        <v>2.7595999999999998</v>
      </c>
      <c r="U78" s="85">
        <v>2.8</v>
      </c>
      <c r="V78" s="85"/>
      <c r="W78" s="87" t="s">
        <v>11</v>
      </c>
      <c r="X78" s="87"/>
      <c r="Y78" s="87" t="s">
        <v>34</v>
      </c>
      <c r="Z78" s="76" t="s">
        <v>7</v>
      </c>
      <c r="AA78" s="117" t="s">
        <v>33</v>
      </c>
      <c r="AB78" s="100"/>
      <c r="AC78" s="56"/>
      <c r="AD78" s="95"/>
      <c r="AE78" s="53">
        <f>POWER(10,11.8+1.5*U78)</f>
        <v>1E+16</v>
      </c>
      <c r="AF78" s="22"/>
      <c r="AG78" s="113"/>
      <c r="AH78" s="95"/>
      <c r="AI78" s="95"/>
      <c r="AJ78" s="95"/>
      <c r="AK78" s="95"/>
      <c r="AL78" s="95"/>
      <c r="AM78" s="95"/>
      <c r="AN78" s="95"/>
      <c r="AO78" s="95"/>
      <c r="AP78" s="95"/>
      <c r="AQ78" s="47"/>
      <c r="AR78" s="95"/>
      <c r="AS78" s="95"/>
      <c r="AT78" s="95"/>
      <c r="AU78" s="95"/>
      <c r="AV78" s="95"/>
      <c r="AW78" s="95"/>
      <c r="AX78" s="95"/>
      <c r="AY78" s="95"/>
      <c r="AZ78" s="95"/>
      <c r="BA78" s="18"/>
      <c r="BB78" s="18"/>
      <c r="BC78" s="17"/>
      <c r="BD78" s="17"/>
      <c r="BE78" s="17"/>
      <c r="BF78" s="17"/>
      <c r="BG78" s="17"/>
    </row>
    <row r="79" spans="1:59" s="11" customFormat="1" x14ac:dyDescent="0.25">
      <c r="A79" s="45" t="s">
        <v>110</v>
      </c>
      <c r="B79" s="110">
        <f t="shared" ref="B79:B86" si="9">DATE(C79,D79,E79)+TIME(F79,G79,H79)</f>
        <v>44707.694131944445</v>
      </c>
      <c r="C79" s="66">
        <v>2022</v>
      </c>
      <c r="D79" s="66">
        <v>5</v>
      </c>
      <c r="E79" s="66">
        <v>26</v>
      </c>
      <c r="F79" s="66">
        <v>16</v>
      </c>
      <c r="G79" s="66">
        <v>39</v>
      </c>
      <c r="H79" s="67">
        <v>33</v>
      </c>
      <c r="I79" s="67">
        <v>0.1</v>
      </c>
      <c r="J79" s="68">
        <v>56.19</v>
      </c>
      <c r="K79" s="68">
        <v>0.01</v>
      </c>
      <c r="L79" s="68">
        <v>114.97</v>
      </c>
      <c r="M79" s="68">
        <v>0.01</v>
      </c>
      <c r="N79" s="69">
        <v>12</v>
      </c>
      <c r="O79" s="69">
        <v>8</v>
      </c>
      <c r="P79" s="67">
        <v>10.1</v>
      </c>
      <c r="Q79" s="10">
        <v>0.2</v>
      </c>
      <c r="R79" s="71"/>
      <c r="S79" s="71"/>
      <c r="T79" s="10">
        <f t="shared" ref="T79:T86" si="10">(P79-4)/1.8</f>
        <v>3.3888888888888884</v>
      </c>
      <c r="U79" s="10">
        <v>3.4</v>
      </c>
      <c r="V79" s="73">
        <v>19</v>
      </c>
      <c r="W79" s="70" t="s">
        <v>37</v>
      </c>
      <c r="X79" s="70"/>
      <c r="Y79" s="70"/>
      <c r="Z79" s="47" t="s">
        <v>7</v>
      </c>
      <c r="AA79" s="72" t="s">
        <v>243</v>
      </c>
      <c r="AB79" s="74">
        <v>13</v>
      </c>
      <c r="AD79" s="53">
        <f t="shared" ref="AD79:AD86" si="11">POWER(10,11.8+1.5*U79)</f>
        <v>7.9432823472428304E+16</v>
      </c>
      <c r="AE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47"/>
      <c r="AT79" s="47"/>
      <c r="AU79" s="47"/>
      <c r="AV79" s="71"/>
      <c r="AW79" s="71"/>
      <c r="AX79" s="47"/>
      <c r="AY79" s="47"/>
      <c r="AZ79" s="47"/>
    </row>
    <row r="80" spans="1:59" s="11" customFormat="1" x14ac:dyDescent="0.25">
      <c r="A80" s="45" t="s">
        <v>111</v>
      </c>
      <c r="B80" s="110">
        <f t="shared" si="9"/>
        <v>44708.568692129629</v>
      </c>
      <c r="C80" s="66">
        <v>2022</v>
      </c>
      <c r="D80" s="66">
        <v>5</v>
      </c>
      <c r="E80" s="66">
        <v>27</v>
      </c>
      <c r="F80" s="66">
        <v>13</v>
      </c>
      <c r="G80" s="66">
        <v>38</v>
      </c>
      <c r="H80" s="67">
        <v>55.4</v>
      </c>
      <c r="I80" s="67">
        <v>0.1</v>
      </c>
      <c r="J80" s="68">
        <v>55.9</v>
      </c>
      <c r="K80" s="68">
        <v>0.01</v>
      </c>
      <c r="L80" s="68">
        <v>114.37</v>
      </c>
      <c r="M80" s="68">
        <v>0.01</v>
      </c>
      <c r="N80" s="69">
        <v>16</v>
      </c>
      <c r="O80" s="69">
        <v>9</v>
      </c>
      <c r="P80" s="67">
        <v>10.8</v>
      </c>
      <c r="Q80" s="10">
        <v>0.2</v>
      </c>
      <c r="R80" s="71"/>
      <c r="S80" s="71"/>
      <c r="T80" s="10">
        <f t="shared" si="10"/>
        <v>3.7777777777777781</v>
      </c>
      <c r="U80" s="10">
        <v>3.8</v>
      </c>
      <c r="V80" s="73">
        <v>36</v>
      </c>
      <c r="W80" s="70" t="s">
        <v>37</v>
      </c>
      <c r="X80" s="70"/>
      <c r="Y80" s="70"/>
      <c r="Z80" s="47" t="s">
        <v>7</v>
      </c>
      <c r="AA80" s="72" t="s">
        <v>244</v>
      </c>
      <c r="AB80" s="74">
        <v>14</v>
      </c>
      <c r="AD80" s="53">
        <f t="shared" si="11"/>
        <v>3.1622776601683898E+17</v>
      </c>
      <c r="AE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  <c r="AR80" s="47"/>
      <c r="AS80" s="47"/>
      <c r="AT80" s="47"/>
      <c r="AU80" s="47"/>
      <c r="AV80" s="71"/>
      <c r="AW80" s="71"/>
      <c r="AX80" s="47"/>
      <c r="AY80" s="47"/>
      <c r="AZ80" s="47"/>
    </row>
    <row r="81" spans="1:59" s="11" customFormat="1" x14ac:dyDescent="0.25">
      <c r="A81" s="45" t="s">
        <v>112</v>
      </c>
      <c r="B81" s="110">
        <f t="shared" si="9"/>
        <v>44711.102453703701</v>
      </c>
      <c r="C81" s="66">
        <v>2022</v>
      </c>
      <c r="D81" s="66">
        <v>5</v>
      </c>
      <c r="E81" s="66">
        <v>30</v>
      </c>
      <c r="F81" s="66">
        <v>2</v>
      </c>
      <c r="G81" s="66">
        <v>27</v>
      </c>
      <c r="H81" s="67">
        <v>32.299999999999997</v>
      </c>
      <c r="I81" s="67">
        <v>0.2</v>
      </c>
      <c r="J81" s="68">
        <v>51.34</v>
      </c>
      <c r="K81" s="68">
        <v>0.02</v>
      </c>
      <c r="L81" s="68">
        <v>100.31</v>
      </c>
      <c r="M81" s="68">
        <v>0.02</v>
      </c>
      <c r="N81" s="69"/>
      <c r="O81" s="69"/>
      <c r="P81" s="67">
        <v>9.9</v>
      </c>
      <c r="Q81" s="10">
        <v>0.2</v>
      </c>
      <c r="R81" s="100">
        <v>4</v>
      </c>
      <c r="S81" s="71"/>
      <c r="T81" s="10">
        <f t="shared" si="10"/>
        <v>3.2777777777777777</v>
      </c>
      <c r="U81" s="10">
        <v>3.3</v>
      </c>
      <c r="V81" s="73">
        <v>24</v>
      </c>
      <c r="W81" s="70" t="s">
        <v>37</v>
      </c>
      <c r="X81" s="70" t="s">
        <v>11</v>
      </c>
      <c r="Y81" s="70"/>
      <c r="Z81" s="47" t="s">
        <v>7</v>
      </c>
      <c r="AA81" s="72"/>
      <c r="AB81" s="70"/>
      <c r="AD81" s="53">
        <f t="shared" si="11"/>
        <v>5.6234132519035104E+16</v>
      </c>
      <c r="AE81" s="47"/>
      <c r="AG81" s="95">
        <v>2022</v>
      </c>
      <c r="AH81" s="95">
        <v>5</v>
      </c>
      <c r="AI81" s="95">
        <v>30</v>
      </c>
      <c r="AJ81" s="95">
        <v>2</v>
      </c>
      <c r="AK81" s="96">
        <v>27</v>
      </c>
      <c r="AL81" s="97">
        <v>28.6</v>
      </c>
      <c r="AM81" s="97">
        <v>2.1</v>
      </c>
      <c r="AN81" s="98">
        <v>51.347000000000001</v>
      </c>
      <c r="AO81" s="95">
        <v>2</v>
      </c>
      <c r="AP81" s="98">
        <v>1.7999999999999999E-2</v>
      </c>
      <c r="AQ81" s="98">
        <v>100.255</v>
      </c>
      <c r="AR81" s="95">
        <v>1</v>
      </c>
      <c r="AS81" s="95">
        <v>1.4E-2</v>
      </c>
      <c r="AT81" s="95">
        <v>9</v>
      </c>
      <c r="AU81" s="99" t="s">
        <v>23</v>
      </c>
      <c r="AV81" s="100">
        <v>4</v>
      </c>
      <c r="AW81" s="100">
        <v>3.9</v>
      </c>
      <c r="AX81" s="100" t="s">
        <v>11</v>
      </c>
      <c r="AY81" s="95" t="s">
        <v>274</v>
      </c>
      <c r="AZ81" s="47" t="s">
        <v>7</v>
      </c>
    </row>
    <row r="82" spans="1:59" s="11" customFormat="1" x14ac:dyDescent="0.25">
      <c r="A82" s="45" t="s">
        <v>113</v>
      </c>
      <c r="B82" s="110">
        <f t="shared" si="9"/>
        <v>44713.451331018521</v>
      </c>
      <c r="C82" s="66">
        <v>2022</v>
      </c>
      <c r="D82" s="66">
        <v>6</v>
      </c>
      <c r="E82" s="66">
        <v>1</v>
      </c>
      <c r="F82" s="66">
        <v>10</v>
      </c>
      <c r="G82" s="66">
        <v>49</v>
      </c>
      <c r="H82" s="67">
        <v>55.4</v>
      </c>
      <c r="I82" s="67">
        <v>0.1</v>
      </c>
      <c r="J82" s="68">
        <v>53.58</v>
      </c>
      <c r="K82" s="68">
        <v>0.01</v>
      </c>
      <c r="L82" s="68">
        <v>108.23</v>
      </c>
      <c r="M82" s="68">
        <v>0.01</v>
      </c>
      <c r="N82" s="69"/>
      <c r="O82" s="69"/>
      <c r="P82" s="67">
        <v>9.5</v>
      </c>
      <c r="Q82" s="10">
        <v>0.2</v>
      </c>
      <c r="R82" s="71"/>
      <c r="S82" s="71"/>
      <c r="T82" s="10">
        <f t="shared" si="10"/>
        <v>3.0555555555555554</v>
      </c>
      <c r="U82" s="10">
        <v>3.1</v>
      </c>
      <c r="V82" s="73">
        <v>31</v>
      </c>
      <c r="W82" s="70" t="s">
        <v>37</v>
      </c>
      <c r="X82" s="70"/>
      <c r="Y82" s="70"/>
      <c r="Z82" s="47" t="s">
        <v>7</v>
      </c>
      <c r="AA82" s="72"/>
      <c r="AB82" s="70"/>
      <c r="AD82" s="53">
        <f t="shared" si="11"/>
        <v>2.8183829312644916E+16</v>
      </c>
      <c r="AE82" s="47"/>
      <c r="AG82" s="47"/>
      <c r="AH82" s="47"/>
      <c r="AI82" s="47"/>
      <c r="AJ82" s="47"/>
      <c r="AK82" s="47"/>
      <c r="AL82" s="47"/>
      <c r="AM82" s="47"/>
      <c r="AN82" s="47"/>
      <c r="AO82" s="47"/>
      <c r="AP82" s="47"/>
      <c r="AQ82" s="47"/>
      <c r="AR82" s="47"/>
      <c r="AS82" s="47"/>
      <c r="AT82" s="47"/>
      <c r="AU82" s="47"/>
      <c r="AV82" s="71"/>
      <c r="AW82" s="71"/>
      <c r="AX82" s="47"/>
      <c r="AY82" s="47"/>
      <c r="AZ82" s="47"/>
    </row>
    <row r="83" spans="1:59" s="11" customFormat="1" x14ac:dyDescent="0.25">
      <c r="A83" s="45" t="s">
        <v>114</v>
      </c>
      <c r="B83" s="110">
        <f t="shared" si="9"/>
        <v>44719.095648148148</v>
      </c>
      <c r="C83" s="66">
        <v>2022</v>
      </c>
      <c r="D83" s="66">
        <v>6</v>
      </c>
      <c r="E83" s="66">
        <v>7</v>
      </c>
      <c r="F83" s="66">
        <v>2</v>
      </c>
      <c r="G83" s="66">
        <v>17</v>
      </c>
      <c r="H83" s="67">
        <v>44.3</v>
      </c>
      <c r="I83" s="67">
        <v>0.1</v>
      </c>
      <c r="J83" s="68">
        <v>51.27</v>
      </c>
      <c r="K83" s="68">
        <v>0.01</v>
      </c>
      <c r="L83" s="68">
        <v>100.34</v>
      </c>
      <c r="M83" s="68">
        <v>0.01</v>
      </c>
      <c r="N83" s="69">
        <v>4</v>
      </c>
      <c r="O83" s="69"/>
      <c r="P83" s="67">
        <v>9.6999999999999993</v>
      </c>
      <c r="Q83" s="10">
        <v>0.2</v>
      </c>
      <c r="R83" s="100">
        <v>3.9</v>
      </c>
      <c r="S83" s="71"/>
      <c r="T83" s="10">
        <f t="shared" si="10"/>
        <v>3.1666666666666661</v>
      </c>
      <c r="U83" s="10">
        <v>3.2</v>
      </c>
      <c r="V83" s="73">
        <v>31</v>
      </c>
      <c r="W83" s="70" t="s">
        <v>37</v>
      </c>
      <c r="X83" s="70" t="s">
        <v>11</v>
      </c>
      <c r="Y83" s="70"/>
      <c r="Z83" s="47" t="s">
        <v>7</v>
      </c>
      <c r="AA83" s="72"/>
      <c r="AB83" s="70"/>
      <c r="AD83" s="53">
        <f t="shared" si="11"/>
        <v>3.981071705534992E+16</v>
      </c>
      <c r="AE83" s="47"/>
      <c r="AG83" s="95">
        <v>2022</v>
      </c>
      <c r="AH83" s="95">
        <v>6</v>
      </c>
      <c r="AI83" s="95">
        <v>7</v>
      </c>
      <c r="AJ83" s="95">
        <v>2</v>
      </c>
      <c r="AK83" s="96">
        <v>17</v>
      </c>
      <c r="AL83" s="97">
        <v>40.1</v>
      </c>
      <c r="AM83" s="97">
        <v>2.1</v>
      </c>
      <c r="AN83" s="98">
        <v>51.283999999999999</v>
      </c>
      <c r="AO83" s="95">
        <v>2</v>
      </c>
      <c r="AP83" s="98">
        <v>1.7999999999999999E-2</v>
      </c>
      <c r="AQ83" s="98">
        <v>100.256</v>
      </c>
      <c r="AR83" s="95">
        <v>1</v>
      </c>
      <c r="AS83" s="95">
        <v>1.4E-2</v>
      </c>
      <c r="AT83" s="95">
        <v>9</v>
      </c>
      <c r="AU83" s="99" t="s">
        <v>23</v>
      </c>
      <c r="AV83" s="100">
        <v>3.9</v>
      </c>
      <c r="AW83" s="100">
        <v>3.8</v>
      </c>
      <c r="AX83" s="100" t="s">
        <v>11</v>
      </c>
      <c r="AY83" s="95" t="s">
        <v>274</v>
      </c>
      <c r="AZ83" s="47" t="s">
        <v>7</v>
      </c>
    </row>
    <row r="84" spans="1:59" s="11" customFormat="1" ht="371.25" x14ac:dyDescent="0.25">
      <c r="A84" s="45" t="s">
        <v>115</v>
      </c>
      <c r="B84" s="110">
        <f t="shared" si="9"/>
        <v>44720.516886574071</v>
      </c>
      <c r="C84" s="66">
        <v>2022</v>
      </c>
      <c r="D84" s="66">
        <v>6</v>
      </c>
      <c r="E84" s="66">
        <v>8</v>
      </c>
      <c r="F84" s="66">
        <v>12</v>
      </c>
      <c r="G84" s="66">
        <v>24</v>
      </c>
      <c r="H84" s="67">
        <v>19.7</v>
      </c>
      <c r="I84" s="67">
        <v>0.1</v>
      </c>
      <c r="J84" s="68">
        <v>52.05</v>
      </c>
      <c r="K84" s="68">
        <v>0.01</v>
      </c>
      <c r="L84" s="68">
        <v>105.67</v>
      </c>
      <c r="M84" s="68">
        <v>0.01</v>
      </c>
      <c r="N84" s="69">
        <v>22</v>
      </c>
      <c r="O84" s="69">
        <v>2</v>
      </c>
      <c r="P84" s="67">
        <v>14.2</v>
      </c>
      <c r="Q84" s="10">
        <v>0.2</v>
      </c>
      <c r="R84" s="71"/>
      <c r="S84" s="71">
        <v>5.3</v>
      </c>
      <c r="T84" s="10">
        <f>S84</f>
        <v>5.3</v>
      </c>
      <c r="U84" s="10">
        <v>5.3</v>
      </c>
      <c r="V84" s="73">
        <v>38</v>
      </c>
      <c r="W84" s="70" t="s">
        <v>37</v>
      </c>
      <c r="X84" s="70"/>
      <c r="Y84" s="70"/>
      <c r="Z84" s="47" t="s">
        <v>7</v>
      </c>
      <c r="AA84" s="72" t="s">
        <v>954</v>
      </c>
      <c r="AB84" s="74">
        <v>15</v>
      </c>
      <c r="AD84" s="53">
        <f t="shared" si="11"/>
        <v>5.6234132519035085E+19</v>
      </c>
      <c r="AE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71"/>
      <c r="AW84" s="71"/>
      <c r="AX84" s="47"/>
      <c r="AY84" s="47"/>
      <c r="AZ84" s="47"/>
    </row>
    <row r="85" spans="1:59" s="11" customFormat="1" x14ac:dyDescent="0.25">
      <c r="A85" s="45" t="s">
        <v>116</v>
      </c>
      <c r="B85" s="110">
        <f t="shared" si="9"/>
        <v>44720.521944444445</v>
      </c>
      <c r="C85" s="66">
        <v>2022</v>
      </c>
      <c r="D85" s="66">
        <v>6</v>
      </c>
      <c r="E85" s="66">
        <v>8</v>
      </c>
      <c r="F85" s="66">
        <v>12</v>
      </c>
      <c r="G85" s="66">
        <v>31</v>
      </c>
      <c r="H85" s="67">
        <v>36.700000000000003</v>
      </c>
      <c r="I85" s="67">
        <v>0.3</v>
      </c>
      <c r="J85" s="68">
        <v>52.03</v>
      </c>
      <c r="K85" s="68">
        <v>0.01</v>
      </c>
      <c r="L85" s="68">
        <v>105.67</v>
      </c>
      <c r="M85" s="68">
        <v>0.01</v>
      </c>
      <c r="N85" s="69">
        <v>21</v>
      </c>
      <c r="O85" s="69">
        <v>4</v>
      </c>
      <c r="P85" s="67">
        <v>9.5</v>
      </c>
      <c r="Q85" s="10">
        <v>0.3</v>
      </c>
      <c r="R85" s="71"/>
      <c r="S85" s="71"/>
      <c r="T85" s="10">
        <f t="shared" si="10"/>
        <v>3.0555555555555554</v>
      </c>
      <c r="U85" s="10">
        <v>3.1</v>
      </c>
      <c r="V85" s="73">
        <v>23</v>
      </c>
      <c r="W85" s="70" t="s">
        <v>37</v>
      </c>
      <c r="X85" s="70"/>
      <c r="Y85" s="70"/>
      <c r="Z85" s="47" t="s">
        <v>7</v>
      </c>
      <c r="AA85" s="72"/>
      <c r="AB85" s="70"/>
      <c r="AD85" s="53">
        <f t="shared" si="11"/>
        <v>2.8183829312644916E+16</v>
      </c>
      <c r="AE85" s="47"/>
      <c r="AG85" s="47"/>
      <c r="AH85" s="47"/>
      <c r="AI85" s="47"/>
      <c r="AJ85" s="47"/>
      <c r="AK85" s="47"/>
      <c r="AL85" s="47"/>
      <c r="AM85" s="47"/>
      <c r="AN85" s="47"/>
      <c r="AO85" s="47"/>
      <c r="AP85" s="47"/>
      <c r="AQ85" s="47"/>
      <c r="AR85" s="47"/>
      <c r="AS85" s="47"/>
      <c r="AT85" s="47"/>
      <c r="AU85" s="47"/>
      <c r="AV85" s="71"/>
      <c r="AW85" s="71"/>
      <c r="AX85" s="47"/>
      <c r="AY85" s="47"/>
      <c r="AZ85" s="47"/>
    </row>
    <row r="86" spans="1:59" s="11" customFormat="1" x14ac:dyDescent="0.25">
      <c r="A86" s="45" t="s">
        <v>117</v>
      </c>
      <c r="B86" s="110">
        <f t="shared" si="9"/>
        <v>44720.664687500001</v>
      </c>
      <c r="C86" s="66">
        <v>2022</v>
      </c>
      <c r="D86" s="66">
        <v>6</v>
      </c>
      <c r="E86" s="66">
        <v>8</v>
      </c>
      <c r="F86" s="66">
        <v>15</v>
      </c>
      <c r="G86" s="66">
        <v>57</v>
      </c>
      <c r="H86" s="67">
        <v>9</v>
      </c>
      <c r="I86" s="67">
        <v>0.1</v>
      </c>
      <c r="J86" s="68">
        <v>55.05</v>
      </c>
      <c r="K86" s="68">
        <v>0.01</v>
      </c>
      <c r="L86" s="68">
        <v>112.57</v>
      </c>
      <c r="M86" s="68">
        <v>0.01</v>
      </c>
      <c r="N86" s="69">
        <v>11</v>
      </c>
      <c r="O86" s="69">
        <v>6</v>
      </c>
      <c r="P86" s="67">
        <v>9.4</v>
      </c>
      <c r="Q86" s="10">
        <v>0.2</v>
      </c>
      <c r="R86" s="71"/>
      <c r="S86" s="71"/>
      <c r="T86" s="10">
        <f t="shared" si="10"/>
        <v>3</v>
      </c>
      <c r="U86" s="10">
        <v>3</v>
      </c>
      <c r="V86" s="73">
        <v>23</v>
      </c>
      <c r="W86" s="70" t="s">
        <v>37</v>
      </c>
      <c r="X86" s="70"/>
      <c r="Y86" s="70"/>
      <c r="Z86" s="47" t="s">
        <v>7</v>
      </c>
      <c r="AA86" s="72"/>
      <c r="AB86" s="70"/>
      <c r="AD86" s="53">
        <f t="shared" si="11"/>
        <v>1.9952623149688948E+16</v>
      </c>
      <c r="AE86" s="47"/>
      <c r="AG86" s="47"/>
      <c r="AH86" s="47"/>
      <c r="AI86" s="47"/>
      <c r="AJ86" s="47"/>
      <c r="AK86" s="47"/>
      <c r="AL86" s="47"/>
      <c r="AM86" s="47"/>
      <c r="AN86" s="47"/>
      <c r="AO86" s="47"/>
      <c r="AP86" s="47"/>
      <c r="AQ86" s="47"/>
      <c r="AR86" s="47"/>
      <c r="AS86" s="47"/>
      <c r="AT86" s="47"/>
      <c r="AU86" s="47"/>
      <c r="AV86" s="71"/>
      <c r="AW86" s="71"/>
      <c r="AX86" s="47"/>
      <c r="AY86" s="47"/>
      <c r="AZ86" s="47"/>
    </row>
    <row r="87" spans="1:59" s="11" customFormat="1" x14ac:dyDescent="0.2">
      <c r="A87" s="45" t="s">
        <v>118</v>
      </c>
      <c r="B87" s="84">
        <v>44721.402499999997</v>
      </c>
      <c r="C87" s="76">
        <v>2022</v>
      </c>
      <c r="D87" s="76">
        <v>6</v>
      </c>
      <c r="E87" s="76">
        <v>9</v>
      </c>
      <c r="F87" s="76">
        <v>9</v>
      </c>
      <c r="G87" s="77">
        <v>39</v>
      </c>
      <c r="H87" s="83">
        <v>36.4</v>
      </c>
      <c r="I87" s="83">
        <v>1.1000000000000001</v>
      </c>
      <c r="J87" s="81">
        <v>54.457999999999998</v>
      </c>
      <c r="K87" s="81"/>
      <c r="L87" s="81">
        <v>99.936999999999998</v>
      </c>
      <c r="M87" s="81"/>
      <c r="N87" s="76">
        <v>0</v>
      </c>
      <c r="O87" s="76"/>
      <c r="P87" s="76"/>
      <c r="Q87" s="76"/>
      <c r="R87" s="97">
        <v>2.6</v>
      </c>
      <c r="S87" s="80"/>
      <c r="T87" s="58">
        <f>0.994*R87-0.123</f>
        <v>2.4614000000000003</v>
      </c>
      <c r="U87" s="86">
        <v>2.5</v>
      </c>
      <c r="V87" s="86"/>
      <c r="W87" s="76" t="s">
        <v>11</v>
      </c>
      <c r="X87" s="76"/>
      <c r="Y87" s="76" t="s">
        <v>34</v>
      </c>
      <c r="Z87" s="76" t="s">
        <v>7</v>
      </c>
      <c r="AA87" s="116" t="s">
        <v>33</v>
      </c>
      <c r="AB87" s="100"/>
      <c r="AC87" s="56"/>
      <c r="AD87" s="95"/>
      <c r="AE87" s="53">
        <f>POWER(10,11.8+1.5*U87)</f>
        <v>3548133892335782</v>
      </c>
      <c r="AF87" s="22"/>
      <c r="AG87" s="113"/>
      <c r="AH87" s="95"/>
      <c r="AI87" s="95"/>
      <c r="AJ87" s="95"/>
      <c r="AK87" s="95"/>
      <c r="AL87" s="95"/>
      <c r="AM87" s="95"/>
      <c r="AN87" s="95"/>
      <c r="AO87" s="95"/>
      <c r="AP87" s="95"/>
      <c r="AQ87" s="47"/>
      <c r="AR87" s="95"/>
      <c r="AS87" s="95"/>
      <c r="AT87" s="95"/>
      <c r="AU87" s="95"/>
      <c r="AV87" s="95"/>
      <c r="AW87" s="95"/>
      <c r="AX87" s="95"/>
      <c r="AY87" s="95"/>
      <c r="AZ87" s="95"/>
      <c r="BA87" s="18"/>
      <c r="BB87" s="18"/>
      <c r="BC87" s="17"/>
      <c r="BD87" s="17"/>
      <c r="BE87" s="17"/>
      <c r="BF87" s="17"/>
      <c r="BG87" s="17"/>
    </row>
    <row r="88" spans="1:59" s="11" customFormat="1" ht="22.5" x14ac:dyDescent="0.25">
      <c r="A88" s="45" t="s">
        <v>119</v>
      </c>
      <c r="B88" s="110">
        <f t="shared" ref="B88:B95" si="12">DATE(C88,D88,E88)+TIME(F88,G88,H88)</f>
        <v>44721.941828703704</v>
      </c>
      <c r="C88" s="66">
        <v>2022</v>
      </c>
      <c r="D88" s="66">
        <v>6</v>
      </c>
      <c r="E88" s="66">
        <v>9</v>
      </c>
      <c r="F88" s="66">
        <v>22</v>
      </c>
      <c r="G88" s="66">
        <v>36</v>
      </c>
      <c r="H88" s="67">
        <v>14.7</v>
      </c>
      <c r="I88" s="67">
        <v>0.1</v>
      </c>
      <c r="J88" s="68">
        <v>52.63</v>
      </c>
      <c r="K88" s="68">
        <v>0.01</v>
      </c>
      <c r="L88" s="68">
        <v>106.96</v>
      </c>
      <c r="M88" s="68">
        <v>0.01</v>
      </c>
      <c r="N88" s="69">
        <v>20</v>
      </c>
      <c r="O88" s="69">
        <v>2</v>
      </c>
      <c r="P88" s="67">
        <v>11.1</v>
      </c>
      <c r="Q88" s="10">
        <v>0.2</v>
      </c>
      <c r="R88" s="71"/>
      <c r="S88" s="71"/>
      <c r="T88" s="10">
        <f t="shared" ref="T88:T95" si="13">(P88-4)/1.8</f>
        <v>3.9444444444444442</v>
      </c>
      <c r="U88" s="10">
        <v>3.9</v>
      </c>
      <c r="V88" s="73">
        <v>36</v>
      </c>
      <c r="W88" s="70" t="s">
        <v>37</v>
      </c>
      <c r="X88" s="70"/>
      <c r="Y88" s="70"/>
      <c r="Z88" s="47" t="s">
        <v>7</v>
      </c>
      <c r="AA88" s="72" t="s">
        <v>245</v>
      </c>
      <c r="AB88" s="73">
        <v>16</v>
      </c>
      <c r="AD88" s="53">
        <f t="shared" ref="AD88:AD95" si="14">POWER(10,11.8+1.5*U88)</f>
        <v>4.4668359215096397E+17</v>
      </c>
      <c r="AE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47"/>
      <c r="AS88" s="47"/>
      <c r="AT88" s="47"/>
      <c r="AU88" s="47"/>
      <c r="AV88" s="71"/>
      <c r="AW88" s="71"/>
      <c r="AX88" s="47"/>
      <c r="AY88" s="47"/>
      <c r="AZ88" s="47"/>
    </row>
    <row r="89" spans="1:59" s="11" customFormat="1" x14ac:dyDescent="0.25">
      <c r="A89" s="45" t="s">
        <v>120</v>
      </c>
      <c r="B89" s="110">
        <f t="shared" si="12"/>
        <v>44722.01054398148</v>
      </c>
      <c r="C89" s="66">
        <v>2022</v>
      </c>
      <c r="D89" s="66">
        <v>6</v>
      </c>
      <c r="E89" s="66">
        <v>10</v>
      </c>
      <c r="F89" s="66">
        <v>0</v>
      </c>
      <c r="G89" s="66">
        <v>15</v>
      </c>
      <c r="H89" s="67">
        <v>11.4</v>
      </c>
      <c r="I89" s="67">
        <v>0.2</v>
      </c>
      <c r="J89" s="68">
        <v>55.72</v>
      </c>
      <c r="K89" s="68">
        <v>0.01</v>
      </c>
      <c r="L89" s="68">
        <v>113.94</v>
      </c>
      <c r="M89" s="68">
        <v>0.02</v>
      </c>
      <c r="N89" s="69">
        <v>11</v>
      </c>
      <c r="O89" s="69">
        <v>3</v>
      </c>
      <c r="P89" s="67">
        <v>10</v>
      </c>
      <c r="Q89" s="10">
        <v>0.2</v>
      </c>
      <c r="R89" s="71"/>
      <c r="S89" s="71"/>
      <c r="T89" s="10">
        <f t="shared" si="13"/>
        <v>3.333333333333333</v>
      </c>
      <c r="U89" s="10">
        <v>3.3</v>
      </c>
      <c r="V89" s="73">
        <v>19</v>
      </c>
      <c r="W89" s="70" t="s">
        <v>37</v>
      </c>
      <c r="X89" s="70"/>
      <c r="Y89" s="70"/>
      <c r="Z89" s="47" t="s">
        <v>7</v>
      </c>
      <c r="AA89" s="72"/>
      <c r="AB89" s="70"/>
      <c r="AD89" s="53">
        <f t="shared" si="14"/>
        <v>5.6234132519035104E+16</v>
      </c>
      <c r="AE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71"/>
      <c r="AW89" s="71"/>
      <c r="AX89" s="47"/>
      <c r="AY89" s="47"/>
      <c r="AZ89" s="47"/>
    </row>
    <row r="90" spans="1:59" s="11" customFormat="1" x14ac:dyDescent="0.25">
      <c r="A90" s="45" t="s">
        <v>121</v>
      </c>
      <c r="B90" s="110">
        <f t="shared" si="12"/>
        <v>44723.240694444445</v>
      </c>
      <c r="C90" s="66">
        <v>2022</v>
      </c>
      <c r="D90" s="66">
        <v>6</v>
      </c>
      <c r="E90" s="66">
        <v>11</v>
      </c>
      <c r="F90" s="66">
        <v>5</v>
      </c>
      <c r="G90" s="66">
        <v>46</v>
      </c>
      <c r="H90" s="67">
        <v>36.299999999999997</v>
      </c>
      <c r="I90" s="67">
        <v>0.2</v>
      </c>
      <c r="J90" s="68">
        <v>56.34</v>
      </c>
      <c r="K90" s="68">
        <v>0.01</v>
      </c>
      <c r="L90" s="68">
        <v>113.22</v>
      </c>
      <c r="M90" s="68">
        <v>0.01</v>
      </c>
      <c r="N90" s="69">
        <v>18</v>
      </c>
      <c r="O90" s="69">
        <v>2</v>
      </c>
      <c r="P90" s="67">
        <v>12</v>
      </c>
      <c r="Q90" s="10">
        <v>0.2</v>
      </c>
      <c r="R90" s="71"/>
      <c r="S90" s="71"/>
      <c r="T90" s="10">
        <f t="shared" si="13"/>
        <v>4.4444444444444446</v>
      </c>
      <c r="U90" s="10">
        <v>4.4000000000000004</v>
      </c>
      <c r="V90" s="73">
        <v>34</v>
      </c>
      <c r="W90" s="70" t="s">
        <v>37</v>
      </c>
      <c r="X90" s="70"/>
      <c r="Y90" s="70"/>
      <c r="Z90" s="47" t="s">
        <v>7</v>
      </c>
      <c r="AA90" s="72" t="s">
        <v>246</v>
      </c>
      <c r="AB90" s="74">
        <v>17</v>
      </c>
      <c r="AD90" s="53">
        <f t="shared" si="14"/>
        <v>2.5118864315096028E+18</v>
      </c>
      <c r="AE90" s="47"/>
      <c r="AG90" s="47"/>
      <c r="AH90" s="47"/>
      <c r="AI90" s="47"/>
      <c r="AJ90" s="47"/>
      <c r="AK90" s="47"/>
      <c r="AL90" s="47"/>
      <c r="AM90" s="47"/>
      <c r="AN90" s="47"/>
      <c r="AO90" s="47"/>
      <c r="AP90" s="47"/>
      <c r="AQ90" s="47"/>
      <c r="AR90" s="47"/>
      <c r="AS90" s="47"/>
      <c r="AT90" s="47"/>
      <c r="AU90" s="47"/>
      <c r="AV90" s="71"/>
      <c r="AW90" s="71"/>
      <c r="AX90" s="47"/>
      <c r="AY90" s="47"/>
      <c r="AZ90" s="47"/>
    </row>
    <row r="91" spans="1:59" s="11" customFormat="1" x14ac:dyDescent="0.25">
      <c r="A91" s="45" t="s">
        <v>122</v>
      </c>
      <c r="B91" s="110">
        <f t="shared" si="12"/>
        <v>44723.628240740742</v>
      </c>
      <c r="C91" s="66">
        <v>2022</v>
      </c>
      <c r="D91" s="66">
        <v>6</v>
      </c>
      <c r="E91" s="66">
        <v>11</v>
      </c>
      <c r="F91" s="66">
        <v>15</v>
      </c>
      <c r="G91" s="66">
        <v>4</v>
      </c>
      <c r="H91" s="67">
        <v>40.5</v>
      </c>
      <c r="I91" s="67">
        <v>0.1</v>
      </c>
      <c r="J91" s="68">
        <v>52.08</v>
      </c>
      <c r="K91" s="68">
        <v>0.01</v>
      </c>
      <c r="L91" s="68">
        <v>105.78</v>
      </c>
      <c r="M91" s="68">
        <v>0.01</v>
      </c>
      <c r="N91" s="69">
        <v>23</v>
      </c>
      <c r="O91" s="69">
        <v>2</v>
      </c>
      <c r="P91" s="67">
        <v>9.3000000000000007</v>
      </c>
      <c r="Q91" s="10">
        <v>0.3</v>
      </c>
      <c r="R91" s="71"/>
      <c r="S91" s="71"/>
      <c r="T91" s="10">
        <f t="shared" si="13"/>
        <v>2.9444444444444446</v>
      </c>
      <c r="U91" s="10">
        <v>2.9</v>
      </c>
      <c r="V91" s="73">
        <v>27</v>
      </c>
      <c r="W91" s="70" t="s">
        <v>37</v>
      </c>
      <c r="X91" s="70"/>
      <c r="Y91" s="70"/>
      <c r="Z91" s="47" t="s">
        <v>7</v>
      </c>
      <c r="AA91" s="72"/>
      <c r="AB91" s="70"/>
      <c r="AD91" s="53">
        <f t="shared" si="14"/>
        <v>1.4125375446227572E+16</v>
      </c>
      <c r="AE91" s="47"/>
      <c r="AG91" s="47"/>
      <c r="AH91" s="47"/>
      <c r="AI91" s="47"/>
      <c r="AJ91" s="47"/>
      <c r="AK91" s="47"/>
      <c r="AL91" s="47"/>
      <c r="AM91" s="47"/>
      <c r="AN91" s="47"/>
      <c r="AO91" s="47"/>
      <c r="AP91" s="47"/>
      <c r="AQ91" s="47"/>
      <c r="AR91" s="47"/>
      <c r="AS91" s="47"/>
      <c r="AT91" s="47"/>
      <c r="AU91" s="47"/>
      <c r="AV91" s="71"/>
      <c r="AW91" s="71"/>
      <c r="AX91" s="47"/>
      <c r="AY91" s="47"/>
      <c r="AZ91" s="47"/>
    </row>
    <row r="92" spans="1:59" s="11" customFormat="1" x14ac:dyDescent="0.25">
      <c r="A92" s="45" t="s">
        <v>123</v>
      </c>
      <c r="B92" s="110">
        <f t="shared" si="12"/>
        <v>44724.43577546296</v>
      </c>
      <c r="C92" s="66">
        <v>2022</v>
      </c>
      <c r="D92" s="66">
        <v>6</v>
      </c>
      <c r="E92" s="66">
        <v>12</v>
      </c>
      <c r="F92" s="66">
        <v>10</v>
      </c>
      <c r="G92" s="66">
        <v>27</v>
      </c>
      <c r="H92" s="67">
        <v>31</v>
      </c>
      <c r="I92" s="67">
        <v>0.1</v>
      </c>
      <c r="J92" s="68">
        <v>56.51</v>
      </c>
      <c r="K92" s="68">
        <v>0.01</v>
      </c>
      <c r="L92" s="68">
        <v>113.97</v>
      </c>
      <c r="M92" s="68">
        <v>0.02</v>
      </c>
      <c r="N92" s="69">
        <v>18</v>
      </c>
      <c r="O92" s="69">
        <v>2</v>
      </c>
      <c r="P92" s="67">
        <v>9.9</v>
      </c>
      <c r="Q92" s="10">
        <v>0.3</v>
      </c>
      <c r="R92" s="71"/>
      <c r="S92" s="71"/>
      <c r="T92" s="10">
        <f t="shared" si="13"/>
        <v>3.2777777777777777</v>
      </c>
      <c r="U92" s="10">
        <v>3.3</v>
      </c>
      <c r="V92" s="73">
        <v>17</v>
      </c>
      <c r="W92" s="70" t="s">
        <v>37</v>
      </c>
      <c r="X92" s="70"/>
      <c r="Y92" s="70"/>
      <c r="Z92" s="47" t="s">
        <v>7</v>
      </c>
      <c r="AA92" s="72"/>
      <c r="AB92" s="70"/>
      <c r="AD92" s="53">
        <f t="shared" si="14"/>
        <v>5.6234132519035104E+16</v>
      </c>
      <c r="AE92" s="47"/>
      <c r="AG92" s="47"/>
      <c r="AH92" s="47"/>
      <c r="AI92" s="47"/>
      <c r="AJ92" s="47"/>
      <c r="AK92" s="47"/>
      <c r="AL92" s="47"/>
      <c r="AM92" s="47"/>
      <c r="AN92" s="47"/>
      <c r="AO92" s="47"/>
      <c r="AP92" s="47"/>
      <c r="AQ92" s="47"/>
      <c r="AR92" s="47"/>
      <c r="AS92" s="47"/>
      <c r="AT92" s="47"/>
      <c r="AU92" s="47"/>
      <c r="AV92" s="71"/>
      <c r="AW92" s="71"/>
      <c r="AX92" s="47"/>
      <c r="AY92" s="47"/>
      <c r="AZ92" s="47"/>
    </row>
    <row r="93" spans="1:59" s="11" customFormat="1" x14ac:dyDescent="0.25">
      <c r="A93" s="45" t="s">
        <v>124</v>
      </c>
      <c r="B93" s="110">
        <f t="shared" si="12"/>
        <v>44724.810555555552</v>
      </c>
      <c r="C93" s="66">
        <v>2022</v>
      </c>
      <c r="D93" s="66">
        <v>6</v>
      </c>
      <c r="E93" s="66">
        <v>12</v>
      </c>
      <c r="F93" s="66">
        <v>19</v>
      </c>
      <c r="G93" s="66">
        <v>27</v>
      </c>
      <c r="H93" s="67">
        <v>12.3</v>
      </c>
      <c r="I93" s="67">
        <v>0.1</v>
      </c>
      <c r="J93" s="68">
        <v>56.04</v>
      </c>
      <c r="K93" s="68">
        <v>0.01</v>
      </c>
      <c r="L93" s="68">
        <v>114.86</v>
      </c>
      <c r="M93" s="68">
        <v>0.01</v>
      </c>
      <c r="N93" s="69"/>
      <c r="O93" s="69"/>
      <c r="P93" s="67">
        <v>11.3</v>
      </c>
      <c r="Q93" s="10">
        <v>0.2</v>
      </c>
      <c r="R93" s="71"/>
      <c r="S93" s="71"/>
      <c r="T93" s="10">
        <f t="shared" si="13"/>
        <v>4.0555555555555562</v>
      </c>
      <c r="U93" s="10">
        <v>4.0999999999999996</v>
      </c>
      <c r="V93" s="73">
        <v>36</v>
      </c>
      <c r="W93" s="70" t="s">
        <v>37</v>
      </c>
      <c r="X93" s="70"/>
      <c r="Y93" s="70"/>
      <c r="Z93" s="47" t="s">
        <v>7</v>
      </c>
      <c r="AA93" s="72"/>
      <c r="AB93" s="70"/>
      <c r="AD93" s="53">
        <f t="shared" si="14"/>
        <v>8.9125093813374464E+17</v>
      </c>
      <c r="AE93" s="47"/>
      <c r="AG93" s="47"/>
      <c r="AH93" s="47"/>
      <c r="AI93" s="47"/>
      <c r="AJ93" s="47"/>
      <c r="AK93" s="47"/>
      <c r="AL93" s="47"/>
      <c r="AM93" s="47"/>
      <c r="AN93" s="47"/>
      <c r="AO93" s="47"/>
      <c r="AP93" s="47"/>
      <c r="AQ93" s="47"/>
      <c r="AR93" s="47"/>
      <c r="AS93" s="47"/>
      <c r="AT93" s="47"/>
      <c r="AU93" s="47"/>
      <c r="AV93" s="71"/>
      <c r="AW93" s="71"/>
      <c r="AX93" s="47"/>
      <c r="AY93" s="47"/>
      <c r="AZ93" s="47"/>
    </row>
    <row r="94" spans="1:59" s="11" customFormat="1" x14ac:dyDescent="0.25">
      <c r="A94" s="45" t="s">
        <v>125</v>
      </c>
      <c r="B94" s="110">
        <f t="shared" si="12"/>
        <v>44725.186747685184</v>
      </c>
      <c r="C94" s="66">
        <v>2022</v>
      </c>
      <c r="D94" s="66">
        <v>6</v>
      </c>
      <c r="E94" s="66">
        <v>13</v>
      </c>
      <c r="F94" s="66">
        <v>4</v>
      </c>
      <c r="G94" s="66">
        <v>28</v>
      </c>
      <c r="H94" s="67">
        <v>55.8</v>
      </c>
      <c r="I94" s="67">
        <v>0.1</v>
      </c>
      <c r="J94" s="68">
        <v>52.06</v>
      </c>
      <c r="K94" s="68">
        <v>0.01</v>
      </c>
      <c r="L94" s="68">
        <v>105.66</v>
      </c>
      <c r="M94" s="68">
        <v>0.01</v>
      </c>
      <c r="N94" s="69">
        <v>23</v>
      </c>
      <c r="O94" s="69">
        <v>2</v>
      </c>
      <c r="P94" s="67">
        <v>9.8000000000000007</v>
      </c>
      <c r="Q94" s="10">
        <v>0.2</v>
      </c>
      <c r="R94" s="71"/>
      <c r="S94" s="71"/>
      <c r="T94" s="10">
        <f t="shared" si="13"/>
        <v>3.2222222222222223</v>
      </c>
      <c r="U94" s="10">
        <v>3.2</v>
      </c>
      <c r="V94" s="73">
        <v>33</v>
      </c>
      <c r="W94" s="70" t="s">
        <v>37</v>
      </c>
      <c r="X94" s="70"/>
      <c r="Y94" s="70"/>
      <c r="Z94" s="47" t="s">
        <v>7</v>
      </c>
      <c r="AA94" s="72" t="s">
        <v>247</v>
      </c>
      <c r="AB94" s="74">
        <v>18</v>
      </c>
      <c r="AD94" s="53">
        <f t="shared" si="14"/>
        <v>3.981071705534992E+16</v>
      </c>
      <c r="AE94" s="47"/>
      <c r="AG94" s="47"/>
      <c r="AH94" s="47"/>
      <c r="AI94" s="47"/>
      <c r="AJ94" s="47"/>
      <c r="AK94" s="47"/>
      <c r="AL94" s="47"/>
      <c r="AM94" s="47"/>
      <c r="AN94" s="47"/>
      <c r="AO94" s="47"/>
      <c r="AP94" s="47"/>
      <c r="AQ94" s="47"/>
      <c r="AR94" s="47"/>
      <c r="AS94" s="47"/>
      <c r="AT94" s="47"/>
      <c r="AU94" s="47"/>
      <c r="AV94" s="71"/>
      <c r="AW94" s="71"/>
      <c r="AX94" s="47"/>
      <c r="AY94" s="47"/>
      <c r="AZ94" s="47"/>
    </row>
    <row r="95" spans="1:59" s="11" customFormat="1" x14ac:dyDescent="0.25">
      <c r="A95" s="45" t="s">
        <v>126</v>
      </c>
      <c r="B95" s="110">
        <f t="shared" si="12"/>
        <v>44727.518148148149</v>
      </c>
      <c r="C95" s="66">
        <v>2022</v>
      </c>
      <c r="D95" s="66">
        <v>6</v>
      </c>
      <c r="E95" s="66">
        <v>15</v>
      </c>
      <c r="F95" s="66">
        <v>12</v>
      </c>
      <c r="G95" s="66">
        <v>26</v>
      </c>
      <c r="H95" s="67">
        <v>8.9</v>
      </c>
      <c r="I95" s="67">
        <v>0.2</v>
      </c>
      <c r="J95" s="68">
        <v>55.16</v>
      </c>
      <c r="K95" s="68">
        <v>0.01</v>
      </c>
      <c r="L95" s="68">
        <v>112.3</v>
      </c>
      <c r="M95" s="68">
        <v>0.02</v>
      </c>
      <c r="N95" s="69"/>
      <c r="O95" s="69"/>
      <c r="P95" s="67">
        <v>9.1999999999999993</v>
      </c>
      <c r="Q95" s="10">
        <v>0.2</v>
      </c>
      <c r="R95" s="71"/>
      <c r="S95" s="71"/>
      <c r="T95" s="10">
        <f t="shared" si="13"/>
        <v>2.8888888888888884</v>
      </c>
      <c r="U95" s="10">
        <v>2.9</v>
      </c>
      <c r="V95" s="73">
        <v>23</v>
      </c>
      <c r="W95" s="70" t="s">
        <v>37</v>
      </c>
      <c r="X95" s="70"/>
      <c r="Y95" s="70"/>
      <c r="Z95" s="47" t="s">
        <v>7</v>
      </c>
      <c r="AA95" s="72"/>
      <c r="AB95" s="70"/>
      <c r="AD95" s="53">
        <f t="shared" si="14"/>
        <v>1.4125375446227572E+16</v>
      </c>
      <c r="AE95" s="47"/>
      <c r="AG95" s="47"/>
      <c r="AH95" s="47"/>
      <c r="AI95" s="47"/>
      <c r="AJ95" s="47"/>
      <c r="AK95" s="47"/>
      <c r="AL95" s="47"/>
      <c r="AM95" s="47"/>
      <c r="AN95" s="47"/>
      <c r="AO95" s="47"/>
      <c r="AP95" s="47"/>
      <c r="AQ95" s="47"/>
      <c r="AR95" s="47"/>
      <c r="AS95" s="47"/>
      <c r="AT95" s="47"/>
      <c r="AU95" s="47"/>
      <c r="AV95" s="71"/>
      <c r="AW95" s="71"/>
      <c r="AX95" s="47"/>
      <c r="AY95" s="47"/>
      <c r="AZ95" s="47"/>
    </row>
    <row r="96" spans="1:59" s="11" customFormat="1" x14ac:dyDescent="0.2">
      <c r="A96" s="45" t="s">
        <v>127</v>
      </c>
      <c r="B96" s="84">
        <v>44729.277060185188</v>
      </c>
      <c r="C96" s="87">
        <v>2022</v>
      </c>
      <c r="D96" s="87">
        <v>6</v>
      </c>
      <c r="E96" s="87">
        <v>17</v>
      </c>
      <c r="F96" s="87">
        <v>6</v>
      </c>
      <c r="G96" s="88">
        <v>38</v>
      </c>
      <c r="H96" s="89">
        <v>58.838000000000001</v>
      </c>
      <c r="I96" s="89">
        <v>2.2800000000000002</v>
      </c>
      <c r="J96" s="90">
        <v>54.396999999999998</v>
      </c>
      <c r="K96" s="90"/>
      <c r="L96" s="90">
        <v>100.64100000000001</v>
      </c>
      <c r="M96" s="90"/>
      <c r="N96" s="87">
        <v>0</v>
      </c>
      <c r="O96" s="87"/>
      <c r="P96" s="87"/>
      <c r="Q96" s="87"/>
      <c r="R96" s="97">
        <v>2.6</v>
      </c>
      <c r="S96" s="85"/>
      <c r="T96" s="58">
        <f>0.994*R96-0.123</f>
        <v>2.4614000000000003</v>
      </c>
      <c r="U96" s="85">
        <v>2.5</v>
      </c>
      <c r="V96" s="85"/>
      <c r="W96" s="87" t="s">
        <v>11</v>
      </c>
      <c r="X96" s="87"/>
      <c r="Y96" s="87" t="s">
        <v>34</v>
      </c>
      <c r="Z96" s="76" t="s">
        <v>7</v>
      </c>
      <c r="AA96" s="117" t="s">
        <v>33</v>
      </c>
      <c r="AB96" s="100"/>
      <c r="AC96" s="56"/>
      <c r="AD96" s="95"/>
      <c r="AE96" s="53">
        <f>POWER(10,11.8+1.5*U96)</f>
        <v>3548133892335782</v>
      </c>
      <c r="AF96" s="22"/>
      <c r="AG96" s="113"/>
      <c r="AH96" s="95"/>
      <c r="AI96" s="95"/>
      <c r="AJ96" s="95"/>
      <c r="AK96" s="95"/>
      <c r="AL96" s="95"/>
      <c r="AM96" s="95"/>
      <c r="AN96" s="95"/>
      <c r="AO96" s="95"/>
      <c r="AP96" s="95"/>
      <c r="AQ96" s="47"/>
      <c r="AR96" s="95"/>
      <c r="AS96" s="95"/>
      <c r="AT96" s="95"/>
      <c r="AU96" s="95"/>
      <c r="AV96" s="95"/>
      <c r="AW96" s="95"/>
      <c r="AX96" s="95"/>
      <c r="AY96" s="95"/>
      <c r="AZ96" s="95"/>
      <c r="BA96" s="18"/>
      <c r="BB96" s="18"/>
      <c r="BC96" s="17"/>
      <c r="BD96" s="17"/>
      <c r="BE96" s="17"/>
      <c r="BF96" s="17"/>
      <c r="BG96" s="17"/>
    </row>
    <row r="97" spans="1:59" s="11" customFormat="1" x14ac:dyDescent="0.25">
      <c r="A97" s="45" t="s">
        <v>128</v>
      </c>
      <c r="B97" s="110">
        <f t="shared" ref="B97:B104" si="15">DATE(C97,D97,E97)+TIME(F97,G97,H97)</f>
        <v>44729.932337962964</v>
      </c>
      <c r="C97" s="66">
        <v>2022</v>
      </c>
      <c r="D97" s="66">
        <v>6</v>
      </c>
      <c r="E97" s="66">
        <v>17</v>
      </c>
      <c r="F97" s="66">
        <v>22</v>
      </c>
      <c r="G97" s="66">
        <v>22</v>
      </c>
      <c r="H97" s="67">
        <v>34.1</v>
      </c>
      <c r="I97" s="67">
        <v>0.2</v>
      </c>
      <c r="J97" s="68">
        <v>52.29</v>
      </c>
      <c r="K97" s="68">
        <v>0.01</v>
      </c>
      <c r="L97" s="68">
        <v>105.97</v>
      </c>
      <c r="M97" s="68">
        <v>0.01</v>
      </c>
      <c r="N97" s="69">
        <v>27</v>
      </c>
      <c r="O97" s="69">
        <v>2</v>
      </c>
      <c r="P97" s="67">
        <v>10.3</v>
      </c>
      <c r="Q97" s="10">
        <v>0.3</v>
      </c>
      <c r="R97" s="71"/>
      <c r="S97" s="71"/>
      <c r="T97" s="10">
        <f t="shared" ref="T97:T104" si="16">(P97-4)/1.8</f>
        <v>3.5000000000000004</v>
      </c>
      <c r="U97" s="10">
        <v>3.5</v>
      </c>
      <c r="V97" s="73">
        <v>33</v>
      </c>
      <c r="W97" s="70" t="s">
        <v>37</v>
      </c>
      <c r="X97" s="70"/>
      <c r="Y97" s="70"/>
      <c r="Z97" s="47" t="s">
        <v>7</v>
      </c>
      <c r="AA97" s="72" t="s">
        <v>248</v>
      </c>
      <c r="AB97" s="73">
        <v>19</v>
      </c>
      <c r="AD97" s="53">
        <f t="shared" ref="AD97:AD104" si="17">POWER(10,11.8+1.5*U97)</f>
        <v>1.122018454301972E+17</v>
      </c>
      <c r="AE97" s="47"/>
      <c r="AG97" s="47"/>
      <c r="AH97" s="47"/>
      <c r="AI97" s="47"/>
      <c r="AJ97" s="47"/>
      <c r="AK97" s="47"/>
      <c r="AL97" s="47"/>
      <c r="AM97" s="47"/>
      <c r="AN97" s="47"/>
      <c r="AO97" s="47"/>
      <c r="AP97" s="47"/>
      <c r="AQ97" s="47"/>
      <c r="AR97" s="47"/>
      <c r="AS97" s="47"/>
      <c r="AT97" s="47"/>
      <c r="AU97" s="47"/>
      <c r="AV97" s="71"/>
      <c r="AW97" s="71"/>
      <c r="AX97" s="47"/>
      <c r="AY97" s="47"/>
      <c r="AZ97" s="47"/>
    </row>
    <row r="98" spans="1:59" s="11" customFormat="1" x14ac:dyDescent="0.25">
      <c r="A98" s="45" t="s">
        <v>129</v>
      </c>
      <c r="B98" s="110">
        <f t="shared" si="15"/>
        <v>44731.163344907407</v>
      </c>
      <c r="C98" s="66">
        <v>2022</v>
      </c>
      <c r="D98" s="66">
        <v>6</v>
      </c>
      <c r="E98" s="66">
        <v>19</v>
      </c>
      <c r="F98" s="66">
        <v>3</v>
      </c>
      <c r="G98" s="66">
        <v>55</v>
      </c>
      <c r="H98" s="67">
        <v>13</v>
      </c>
      <c r="I98" s="67">
        <v>0.1</v>
      </c>
      <c r="J98" s="68">
        <v>55.9</v>
      </c>
      <c r="K98" s="68">
        <v>0.01</v>
      </c>
      <c r="L98" s="68">
        <v>113.4</v>
      </c>
      <c r="M98" s="68">
        <v>0.01</v>
      </c>
      <c r="N98" s="69">
        <v>5</v>
      </c>
      <c r="O98" s="69">
        <v>3</v>
      </c>
      <c r="P98" s="67">
        <v>10</v>
      </c>
      <c r="Q98" s="10">
        <v>0.2</v>
      </c>
      <c r="R98" s="71"/>
      <c r="S98" s="71"/>
      <c r="T98" s="10">
        <f t="shared" si="16"/>
        <v>3.333333333333333</v>
      </c>
      <c r="U98" s="10">
        <v>3.3</v>
      </c>
      <c r="V98" s="73">
        <v>24</v>
      </c>
      <c r="W98" s="70" t="s">
        <v>37</v>
      </c>
      <c r="X98" s="70"/>
      <c r="Y98" s="70"/>
      <c r="Z98" s="47" t="s">
        <v>7</v>
      </c>
      <c r="AA98" s="72"/>
      <c r="AB98" s="70"/>
      <c r="AD98" s="53">
        <f t="shared" si="17"/>
        <v>5.6234132519035104E+16</v>
      </c>
      <c r="AE98" s="47"/>
      <c r="AG98" s="47"/>
      <c r="AH98" s="47"/>
      <c r="AI98" s="47"/>
      <c r="AJ98" s="47"/>
      <c r="AK98" s="47"/>
      <c r="AL98" s="47"/>
      <c r="AM98" s="47"/>
      <c r="AN98" s="47"/>
      <c r="AO98" s="47"/>
      <c r="AP98" s="47"/>
      <c r="AQ98" s="47"/>
      <c r="AR98" s="47"/>
      <c r="AS98" s="47"/>
      <c r="AT98" s="47"/>
      <c r="AU98" s="47"/>
      <c r="AV98" s="71"/>
      <c r="AW98" s="71"/>
      <c r="AX98" s="47"/>
      <c r="AY98" s="47"/>
      <c r="AZ98" s="47"/>
    </row>
    <row r="99" spans="1:59" s="11" customFormat="1" x14ac:dyDescent="0.25">
      <c r="A99" s="45" t="s">
        <v>130</v>
      </c>
      <c r="B99" s="110">
        <f t="shared" si="15"/>
        <v>44731.307013888887</v>
      </c>
      <c r="C99" s="66">
        <v>2022</v>
      </c>
      <c r="D99" s="66">
        <v>6</v>
      </c>
      <c r="E99" s="66">
        <v>19</v>
      </c>
      <c r="F99" s="66">
        <v>7</v>
      </c>
      <c r="G99" s="66">
        <v>22</v>
      </c>
      <c r="H99" s="67">
        <v>6.7</v>
      </c>
      <c r="I99" s="67">
        <v>0.1</v>
      </c>
      <c r="J99" s="68">
        <v>55.9</v>
      </c>
      <c r="K99" s="68">
        <v>0.01</v>
      </c>
      <c r="L99" s="68">
        <v>113.42</v>
      </c>
      <c r="M99" s="68">
        <v>0.01</v>
      </c>
      <c r="N99" s="69">
        <v>9</v>
      </c>
      <c r="O99" s="69">
        <v>2</v>
      </c>
      <c r="P99" s="67">
        <v>10.9</v>
      </c>
      <c r="Q99" s="10">
        <v>0.2</v>
      </c>
      <c r="R99" s="71"/>
      <c r="S99" s="71"/>
      <c r="T99" s="10">
        <f t="shared" si="16"/>
        <v>3.8333333333333335</v>
      </c>
      <c r="U99" s="10">
        <v>3.8</v>
      </c>
      <c r="V99" s="73">
        <v>37</v>
      </c>
      <c r="W99" s="70" t="s">
        <v>37</v>
      </c>
      <c r="X99" s="70"/>
      <c r="Y99" s="70"/>
      <c r="Z99" s="47" t="s">
        <v>7</v>
      </c>
      <c r="AA99" s="72"/>
      <c r="AB99" s="70"/>
      <c r="AD99" s="53">
        <f t="shared" si="17"/>
        <v>3.1622776601683898E+17</v>
      </c>
      <c r="AE99" s="47"/>
      <c r="AG99" s="47"/>
      <c r="AH99" s="47"/>
      <c r="AI99" s="47"/>
      <c r="AJ99" s="47"/>
      <c r="AK99" s="47"/>
      <c r="AL99" s="47"/>
      <c r="AM99" s="47"/>
      <c r="AN99" s="47"/>
      <c r="AO99" s="47"/>
      <c r="AP99" s="47"/>
      <c r="AQ99" s="47"/>
      <c r="AR99" s="47"/>
      <c r="AS99" s="47"/>
      <c r="AT99" s="47"/>
      <c r="AU99" s="47"/>
      <c r="AV99" s="71"/>
      <c r="AW99" s="71"/>
      <c r="AX99" s="47"/>
      <c r="AY99" s="47"/>
      <c r="AZ99" s="47"/>
    </row>
    <row r="100" spans="1:59" s="11" customFormat="1" x14ac:dyDescent="0.25">
      <c r="A100" s="45" t="s">
        <v>131</v>
      </c>
      <c r="B100" s="110">
        <f t="shared" si="15"/>
        <v>44733.276180555556</v>
      </c>
      <c r="C100" s="66">
        <v>2022</v>
      </c>
      <c r="D100" s="66">
        <v>6</v>
      </c>
      <c r="E100" s="66">
        <v>21</v>
      </c>
      <c r="F100" s="66">
        <v>6</v>
      </c>
      <c r="G100" s="66">
        <v>37</v>
      </c>
      <c r="H100" s="67">
        <v>42</v>
      </c>
      <c r="I100" s="67">
        <v>0.2</v>
      </c>
      <c r="J100" s="68">
        <v>56.06</v>
      </c>
      <c r="K100" s="68">
        <v>0.01</v>
      </c>
      <c r="L100" s="68">
        <v>111.55</v>
      </c>
      <c r="M100" s="68">
        <v>0.02</v>
      </c>
      <c r="N100" s="69">
        <v>12</v>
      </c>
      <c r="O100" s="69">
        <v>3</v>
      </c>
      <c r="P100" s="67">
        <v>9.6</v>
      </c>
      <c r="Q100" s="10">
        <v>0.2</v>
      </c>
      <c r="R100" s="71"/>
      <c r="S100" s="71"/>
      <c r="T100" s="10">
        <f t="shared" si="16"/>
        <v>3.1111111111111107</v>
      </c>
      <c r="U100" s="10">
        <v>3.1</v>
      </c>
      <c r="V100" s="73">
        <v>23</v>
      </c>
      <c r="W100" s="70" t="s">
        <v>37</v>
      </c>
      <c r="X100" s="70"/>
      <c r="Y100" s="70"/>
      <c r="Z100" s="47" t="s">
        <v>7</v>
      </c>
      <c r="AA100" s="72"/>
      <c r="AB100" s="70"/>
      <c r="AD100" s="53">
        <f t="shared" si="17"/>
        <v>2.8183829312644916E+16</v>
      </c>
      <c r="AE100" s="47"/>
      <c r="AG100" s="47"/>
      <c r="AH100" s="47"/>
      <c r="AI100" s="47"/>
      <c r="AJ100" s="47"/>
      <c r="AK100" s="47"/>
      <c r="AL100" s="47"/>
      <c r="AM100" s="47"/>
      <c r="AN100" s="47"/>
      <c r="AO100" s="47"/>
      <c r="AP100" s="47"/>
      <c r="AQ100" s="47"/>
      <c r="AR100" s="47"/>
      <c r="AS100" s="47"/>
      <c r="AT100" s="47"/>
      <c r="AU100" s="47"/>
      <c r="AV100" s="71"/>
      <c r="AW100" s="71"/>
      <c r="AX100" s="47"/>
      <c r="AY100" s="47"/>
      <c r="AZ100" s="47"/>
    </row>
    <row r="101" spans="1:59" s="11" customFormat="1" x14ac:dyDescent="0.25">
      <c r="A101" s="45" t="s">
        <v>132</v>
      </c>
      <c r="B101" s="110">
        <f t="shared" si="15"/>
        <v>44733.282858796294</v>
      </c>
      <c r="C101" s="66">
        <v>2022</v>
      </c>
      <c r="D101" s="66">
        <v>6</v>
      </c>
      <c r="E101" s="66">
        <v>21</v>
      </c>
      <c r="F101" s="66">
        <v>6</v>
      </c>
      <c r="G101" s="66">
        <v>47</v>
      </c>
      <c r="H101" s="67">
        <v>19.2</v>
      </c>
      <c r="I101" s="67">
        <v>0.2</v>
      </c>
      <c r="J101" s="68">
        <v>56.05</v>
      </c>
      <c r="K101" s="68">
        <v>0.01</v>
      </c>
      <c r="L101" s="68">
        <v>111.55</v>
      </c>
      <c r="M101" s="68">
        <v>0.01</v>
      </c>
      <c r="N101" s="69">
        <v>10</v>
      </c>
      <c r="O101" s="69">
        <v>2</v>
      </c>
      <c r="P101" s="67">
        <v>10.1</v>
      </c>
      <c r="Q101" s="10">
        <v>0.2</v>
      </c>
      <c r="R101" s="71"/>
      <c r="S101" s="71"/>
      <c r="T101" s="10">
        <f t="shared" si="16"/>
        <v>3.3888888888888884</v>
      </c>
      <c r="U101" s="10">
        <v>3.4</v>
      </c>
      <c r="V101" s="73">
        <v>23</v>
      </c>
      <c r="W101" s="70" t="s">
        <v>37</v>
      </c>
      <c r="X101" s="70"/>
      <c r="Y101" s="70"/>
      <c r="Z101" s="47" t="s">
        <v>7</v>
      </c>
      <c r="AA101" s="72"/>
      <c r="AB101" s="70"/>
      <c r="AD101" s="53">
        <f t="shared" si="17"/>
        <v>7.9432823472428304E+16</v>
      </c>
      <c r="AE101" s="47"/>
      <c r="AG101" s="47"/>
      <c r="AH101" s="47"/>
      <c r="AI101" s="47"/>
      <c r="AJ101" s="47"/>
      <c r="AK101" s="47"/>
      <c r="AL101" s="47"/>
      <c r="AM101" s="47"/>
      <c r="AN101" s="47"/>
      <c r="AO101" s="47"/>
      <c r="AP101" s="47"/>
      <c r="AQ101" s="47"/>
      <c r="AR101" s="47"/>
      <c r="AS101" s="47"/>
      <c r="AT101" s="47"/>
      <c r="AU101" s="47"/>
      <c r="AV101" s="71"/>
      <c r="AW101" s="71"/>
      <c r="AX101" s="47"/>
      <c r="AY101" s="47"/>
      <c r="AZ101" s="47"/>
    </row>
    <row r="102" spans="1:59" s="11" customFormat="1" x14ac:dyDescent="0.25">
      <c r="A102" s="45" t="s">
        <v>133</v>
      </c>
      <c r="B102" s="110">
        <f t="shared" si="15"/>
        <v>44733.524976851855</v>
      </c>
      <c r="C102" s="66">
        <v>2022</v>
      </c>
      <c r="D102" s="66">
        <v>6</v>
      </c>
      <c r="E102" s="66">
        <v>21</v>
      </c>
      <c r="F102" s="66">
        <v>12</v>
      </c>
      <c r="G102" s="66">
        <v>35</v>
      </c>
      <c r="H102" s="67">
        <v>58.9</v>
      </c>
      <c r="I102" s="67">
        <v>0.2</v>
      </c>
      <c r="J102" s="68">
        <v>56.52</v>
      </c>
      <c r="K102" s="68">
        <v>0.01</v>
      </c>
      <c r="L102" s="68">
        <v>118.49</v>
      </c>
      <c r="M102" s="68">
        <v>0.01</v>
      </c>
      <c r="N102" s="69">
        <v>7</v>
      </c>
      <c r="O102" s="69">
        <v>5</v>
      </c>
      <c r="P102" s="67">
        <v>9.8000000000000007</v>
      </c>
      <c r="Q102" s="10">
        <v>0.2</v>
      </c>
      <c r="R102" s="71"/>
      <c r="S102" s="71"/>
      <c r="T102" s="10">
        <f t="shared" si="16"/>
        <v>3.2222222222222223</v>
      </c>
      <c r="U102" s="10">
        <v>3.2</v>
      </c>
      <c r="V102" s="73">
        <v>21</v>
      </c>
      <c r="W102" s="70" t="s">
        <v>37</v>
      </c>
      <c r="X102" s="70"/>
      <c r="Y102" s="70"/>
      <c r="Z102" s="47" t="s">
        <v>7</v>
      </c>
      <c r="AA102" s="72"/>
      <c r="AB102" s="70"/>
      <c r="AD102" s="53">
        <f t="shared" si="17"/>
        <v>3.981071705534992E+16</v>
      </c>
      <c r="AE102" s="47"/>
      <c r="AG102" s="47"/>
      <c r="AH102" s="47"/>
      <c r="AI102" s="47"/>
      <c r="AJ102" s="47"/>
      <c r="AK102" s="47"/>
      <c r="AL102" s="47"/>
      <c r="AM102" s="47"/>
      <c r="AN102" s="47"/>
      <c r="AO102" s="47"/>
      <c r="AP102" s="47"/>
      <c r="AQ102" s="47"/>
      <c r="AR102" s="47"/>
      <c r="AS102" s="47"/>
      <c r="AT102" s="47"/>
      <c r="AU102" s="47"/>
      <c r="AV102" s="71"/>
      <c r="AW102" s="71"/>
      <c r="AX102" s="47"/>
      <c r="AY102" s="47"/>
      <c r="AZ102" s="47"/>
    </row>
    <row r="103" spans="1:59" s="11" customFormat="1" x14ac:dyDescent="0.25">
      <c r="A103" s="45" t="s">
        <v>134</v>
      </c>
      <c r="B103" s="110">
        <f t="shared" si="15"/>
        <v>44733.926782407405</v>
      </c>
      <c r="C103" s="66">
        <v>2022</v>
      </c>
      <c r="D103" s="66">
        <v>6</v>
      </c>
      <c r="E103" s="66">
        <v>21</v>
      </c>
      <c r="F103" s="66">
        <v>22</v>
      </c>
      <c r="G103" s="66">
        <v>14</v>
      </c>
      <c r="H103" s="67">
        <v>34</v>
      </c>
      <c r="I103" s="67">
        <v>0.1</v>
      </c>
      <c r="J103" s="68">
        <v>53.3</v>
      </c>
      <c r="K103" s="68">
        <v>0.01</v>
      </c>
      <c r="L103" s="68">
        <v>108.61</v>
      </c>
      <c r="M103" s="68">
        <v>0.01</v>
      </c>
      <c r="N103" s="69">
        <v>21</v>
      </c>
      <c r="O103" s="69">
        <v>1</v>
      </c>
      <c r="P103" s="67">
        <v>9.6</v>
      </c>
      <c r="Q103" s="10">
        <v>0.2</v>
      </c>
      <c r="R103" s="71"/>
      <c r="S103" s="71"/>
      <c r="T103" s="10">
        <f t="shared" si="16"/>
        <v>3.1111111111111107</v>
      </c>
      <c r="U103" s="10">
        <v>3.1</v>
      </c>
      <c r="V103" s="73">
        <v>32</v>
      </c>
      <c r="W103" s="70" t="s">
        <v>37</v>
      </c>
      <c r="X103" s="70"/>
      <c r="Y103" s="70"/>
      <c r="Z103" s="47" t="s">
        <v>7</v>
      </c>
      <c r="AA103" s="72"/>
      <c r="AB103" s="70"/>
      <c r="AD103" s="53">
        <f t="shared" si="17"/>
        <v>2.8183829312644916E+16</v>
      </c>
      <c r="AE103" s="47"/>
      <c r="AG103" s="47"/>
      <c r="AH103" s="47"/>
      <c r="AI103" s="47"/>
      <c r="AJ103" s="47"/>
      <c r="AK103" s="47"/>
      <c r="AL103" s="47"/>
      <c r="AM103" s="47"/>
      <c r="AN103" s="47"/>
      <c r="AO103" s="47"/>
      <c r="AP103" s="47"/>
      <c r="AQ103" s="47"/>
      <c r="AR103" s="47"/>
      <c r="AS103" s="47"/>
      <c r="AT103" s="47"/>
      <c r="AU103" s="47"/>
      <c r="AV103" s="71"/>
      <c r="AW103" s="71"/>
      <c r="AX103" s="47"/>
      <c r="AY103" s="47"/>
      <c r="AZ103" s="47"/>
    </row>
    <row r="104" spans="1:59" s="11" customFormat="1" x14ac:dyDescent="0.25">
      <c r="A104" s="45" t="s">
        <v>135</v>
      </c>
      <c r="B104" s="110">
        <f t="shared" si="15"/>
        <v>44741.054513888892</v>
      </c>
      <c r="C104" s="66">
        <v>2022</v>
      </c>
      <c r="D104" s="66">
        <v>6</v>
      </c>
      <c r="E104" s="66">
        <v>29</v>
      </c>
      <c r="F104" s="66">
        <v>1</v>
      </c>
      <c r="G104" s="66">
        <v>18</v>
      </c>
      <c r="H104" s="67">
        <v>30.3</v>
      </c>
      <c r="I104" s="67">
        <v>0.1</v>
      </c>
      <c r="J104" s="68">
        <v>52.39</v>
      </c>
      <c r="K104" s="68">
        <v>0.01</v>
      </c>
      <c r="L104" s="68">
        <v>106.34</v>
      </c>
      <c r="M104" s="68">
        <v>0.01</v>
      </c>
      <c r="N104" s="69">
        <v>20</v>
      </c>
      <c r="O104" s="69">
        <v>1</v>
      </c>
      <c r="P104" s="67">
        <v>10</v>
      </c>
      <c r="Q104" s="10">
        <v>0.2</v>
      </c>
      <c r="R104" s="71"/>
      <c r="S104" s="71"/>
      <c r="T104" s="10">
        <f t="shared" si="16"/>
        <v>3.333333333333333</v>
      </c>
      <c r="U104" s="10">
        <v>3.3</v>
      </c>
      <c r="V104" s="73">
        <v>32</v>
      </c>
      <c r="W104" s="70" t="s">
        <v>37</v>
      </c>
      <c r="X104" s="70"/>
      <c r="Y104" s="70"/>
      <c r="Z104" s="47" t="s">
        <v>7</v>
      </c>
      <c r="AA104" s="72" t="s">
        <v>249</v>
      </c>
      <c r="AB104" s="73">
        <v>20</v>
      </c>
      <c r="AD104" s="53">
        <f t="shared" si="17"/>
        <v>5.6234132519035104E+16</v>
      </c>
      <c r="AE104" s="47"/>
      <c r="AG104" s="47"/>
      <c r="AH104" s="47"/>
      <c r="AI104" s="47"/>
      <c r="AJ104" s="47"/>
      <c r="AK104" s="47"/>
      <c r="AL104" s="47"/>
      <c r="AM104" s="47"/>
      <c r="AN104" s="47"/>
      <c r="AO104" s="47"/>
      <c r="AP104" s="47"/>
      <c r="AQ104" s="47"/>
      <c r="AR104" s="47"/>
      <c r="AS104" s="47"/>
      <c r="AT104" s="47"/>
      <c r="AU104" s="47"/>
      <c r="AV104" s="71"/>
      <c r="AW104" s="71"/>
      <c r="AX104" s="47"/>
      <c r="AY104" s="47"/>
      <c r="AZ104" s="47"/>
    </row>
    <row r="105" spans="1:59" s="11" customFormat="1" x14ac:dyDescent="0.2">
      <c r="A105" s="45" t="s">
        <v>136</v>
      </c>
      <c r="B105" s="84">
        <v>44742.261030092595</v>
      </c>
      <c r="C105" s="87">
        <v>2022</v>
      </c>
      <c r="D105" s="87">
        <v>6</v>
      </c>
      <c r="E105" s="87">
        <v>30</v>
      </c>
      <c r="F105" s="87">
        <v>6</v>
      </c>
      <c r="G105" s="88">
        <v>15</v>
      </c>
      <c r="H105" s="89">
        <v>53.856000000000002</v>
      </c>
      <c r="I105" s="89">
        <v>0.39</v>
      </c>
      <c r="J105" s="90">
        <v>54.363999999999997</v>
      </c>
      <c r="K105" s="90"/>
      <c r="L105" s="90">
        <v>100.21899999999999</v>
      </c>
      <c r="M105" s="90"/>
      <c r="N105" s="87">
        <v>0</v>
      </c>
      <c r="O105" s="87"/>
      <c r="P105" s="87"/>
      <c r="Q105" s="87"/>
      <c r="R105" s="97">
        <v>2.2999999999999998</v>
      </c>
      <c r="S105" s="85"/>
      <c r="T105" s="58">
        <f>0.994*R105-0.123</f>
        <v>2.1631999999999998</v>
      </c>
      <c r="U105" s="85">
        <v>2.2000000000000002</v>
      </c>
      <c r="V105" s="85"/>
      <c r="W105" s="87" t="s">
        <v>11</v>
      </c>
      <c r="X105" s="87"/>
      <c r="Y105" s="87" t="s">
        <v>34</v>
      </c>
      <c r="Z105" s="76" t="s">
        <v>7</v>
      </c>
      <c r="AA105" s="117" t="s">
        <v>33</v>
      </c>
      <c r="AB105" s="100"/>
      <c r="AC105" s="56"/>
      <c r="AD105" s="95"/>
      <c r="AE105" s="53">
        <f>POWER(10,11.8+1.5*U105)</f>
        <v>1258925411794173.5</v>
      </c>
      <c r="AF105" s="22"/>
      <c r="AG105" s="113"/>
      <c r="AH105" s="95"/>
      <c r="AI105" s="95"/>
      <c r="AJ105" s="95"/>
      <c r="AK105" s="95"/>
      <c r="AL105" s="95"/>
      <c r="AM105" s="95"/>
      <c r="AN105" s="95"/>
      <c r="AO105" s="95"/>
      <c r="AP105" s="95"/>
      <c r="AQ105" s="47"/>
      <c r="AR105" s="95"/>
      <c r="AS105" s="95"/>
      <c r="AT105" s="95"/>
      <c r="AU105" s="95"/>
      <c r="AV105" s="95"/>
      <c r="AW105" s="95"/>
      <c r="AX105" s="95"/>
      <c r="AY105" s="95"/>
      <c r="AZ105" s="95"/>
      <c r="BA105" s="18"/>
      <c r="BB105" s="18"/>
      <c r="BC105" s="17"/>
      <c r="BD105" s="17"/>
      <c r="BE105" s="17"/>
      <c r="BF105" s="17"/>
      <c r="BG105" s="17"/>
    </row>
    <row r="106" spans="1:59" s="11" customFormat="1" x14ac:dyDescent="0.2">
      <c r="A106" s="45" t="s">
        <v>137</v>
      </c>
      <c r="B106" s="84">
        <v>44743.25677083333</v>
      </c>
      <c r="C106" s="76">
        <v>2022</v>
      </c>
      <c r="D106" s="76">
        <v>7</v>
      </c>
      <c r="E106" s="76">
        <v>1</v>
      </c>
      <c r="F106" s="76">
        <v>6</v>
      </c>
      <c r="G106" s="77">
        <v>9</v>
      </c>
      <c r="H106" s="83">
        <v>45.8</v>
      </c>
      <c r="I106" s="83">
        <v>2.5</v>
      </c>
      <c r="J106" s="81">
        <v>54.45</v>
      </c>
      <c r="K106" s="81"/>
      <c r="L106" s="81">
        <v>99.991</v>
      </c>
      <c r="M106" s="81"/>
      <c r="N106" s="76">
        <v>0</v>
      </c>
      <c r="O106" s="76"/>
      <c r="P106" s="76"/>
      <c r="Q106" s="76"/>
      <c r="R106" s="97">
        <v>2.6</v>
      </c>
      <c r="S106" s="80"/>
      <c r="T106" s="58">
        <f>0.994*R106-0.123</f>
        <v>2.4614000000000003</v>
      </c>
      <c r="U106" s="86">
        <v>2.5</v>
      </c>
      <c r="V106" s="86"/>
      <c r="W106" s="76" t="s">
        <v>11</v>
      </c>
      <c r="X106" s="76"/>
      <c r="Y106" s="76" t="s">
        <v>34</v>
      </c>
      <c r="Z106" s="76" t="s">
        <v>7</v>
      </c>
      <c r="AA106" s="116" t="s">
        <v>33</v>
      </c>
      <c r="AB106" s="100"/>
      <c r="AC106" s="56"/>
      <c r="AD106" s="95"/>
      <c r="AE106" s="53">
        <f>POWER(10,11.8+1.5*U106)</f>
        <v>3548133892335782</v>
      </c>
      <c r="AF106" s="22"/>
      <c r="AG106" s="113"/>
      <c r="AH106" s="95"/>
      <c r="AI106" s="95"/>
      <c r="AJ106" s="95"/>
      <c r="AK106" s="95"/>
      <c r="AL106" s="95"/>
      <c r="AM106" s="95"/>
      <c r="AN106" s="95"/>
      <c r="AO106" s="95"/>
      <c r="AP106" s="95"/>
      <c r="AQ106" s="47"/>
      <c r="AR106" s="95"/>
      <c r="AS106" s="95"/>
      <c r="AT106" s="95"/>
      <c r="AU106" s="95"/>
      <c r="AV106" s="95"/>
      <c r="AW106" s="95"/>
      <c r="AX106" s="95"/>
      <c r="AY106" s="95"/>
      <c r="AZ106" s="95"/>
      <c r="BA106" s="18"/>
      <c r="BB106" s="18"/>
      <c r="BC106" s="17"/>
      <c r="BD106" s="17"/>
      <c r="BE106" s="17"/>
      <c r="BF106" s="17"/>
      <c r="BG106" s="17"/>
    </row>
    <row r="107" spans="1:59" s="11" customFormat="1" x14ac:dyDescent="0.25">
      <c r="A107" s="45" t="s">
        <v>138</v>
      </c>
      <c r="B107" s="110">
        <f t="shared" ref="B107:B117" si="18">DATE(C107,D107,E107)+TIME(F107,G107,H107)</f>
        <v>44746.085162037038</v>
      </c>
      <c r="C107" s="66">
        <v>2022</v>
      </c>
      <c r="D107" s="66">
        <v>7</v>
      </c>
      <c r="E107" s="66">
        <v>4</v>
      </c>
      <c r="F107" s="66">
        <v>2</v>
      </c>
      <c r="G107" s="66">
        <v>2</v>
      </c>
      <c r="H107" s="67">
        <v>38.6</v>
      </c>
      <c r="I107" s="67">
        <v>0.1</v>
      </c>
      <c r="J107" s="68">
        <v>56.35</v>
      </c>
      <c r="K107" s="68">
        <v>0.01</v>
      </c>
      <c r="L107" s="68">
        <v>117.68</v>
      </c>
      <c r="M107" s="68">
        <v>0.01</v>
      </c>
      <c r="N107" s="69"/>
      <c r="O107" s="69"/>
      <c r="P107" s="67">
        <v>10.4</v>
      </c>
      <c r="Q107" s="10">
        <v>0.2</v>
      </c>
      <c r="R107" s="71"/>
      <c r="S107" s="71"/>
      <c r="T107" s="10">
        <f t="shared" ref="T107:T117" si="19">(P107-4)/1.8</f>
        <v>3.5555555555555558</v>
      </c>
      <c r="U107" s="10">
        <v>3.6</v>
      </c>
      <c r="V107" s="73">
        <v>22</v>
      </c>
      <c r="W107" s="70" t="s">
        <v>37</v>
      </c>
      <c r="X107" s="70"/>
      <c r="Y107" s="70"/>
      <c r="Z107" s="47" t="s">
        <v>7</v>
      </c>
      <c r="AA107" s="72"/>
      <c r="AB107" s="70"/>
      <c r="AD107" s="53">
        <f t="shared" ref="AD107:AD117" si="20">POWER(10,11.8+1.5*U107)</f>
        <v>1.5848931924611347E+17</v>
      </c>
      <c r="AE107" s="47"/>
      <c r="AG107" s="47"/>
      <c r="AH107" s="47"/>
      <c r="AI107" s="47"/>
      <c r="AJ107" s="47"/>
      <c r="AK107" s="47"/>
      <c r="AL107" s="47"/>
      <c r="AM107" s="47"/>
      <c r="AN107" s="47"/>
      <c r="AO107" s="47"/>
      <c r="AP107" s="47"/>
      <c r="AQ107" s="47"/>
      <c r="AR107" s="47"/>
      <c r="AS107" s="47"/>
      <c r="AT107" s="47"/>
      <c r="AU107" s="47"/>
      <c r="AV107" s="71"/>
      <c r="AW107" s="71"/>
      <c r="AX107" s="47"/>
      <c r="AY107" s="47"/>
      <c r="AZ107" s="47"/>
    </row>
    <row r="108" spans="1:59" s="11" customFormat="1" x14ac:dyDescent="0.25">
      <c r="A108" s="45" t="s">
        <v>139</v>
      </c>
      <c r="B108" s="110">
        <f t="shared" si="18"/>
        <v>44746.601469907408</v>
      </c>
      <c r="C108" s="66">
        <v>2022</v>
      </c>
      <c r="D108" s="66">
        <v>7</v>
      </c>
      <c r="E108" s="66">
        <v>4</v>
      </c>
      <c r="F108" s="66">
        <v>14</v>
      </c>
      <c r="G108" s="66">
        <v>26</v>
      </c>
      <c r="H108" s="67">
        <v>7.2</v>
      </c>
      <c r="I108" s="67">
        <v>0.2</v>
      </c>
      <c r="J108" s="68">
        <v>56.25</v>
      </c>
      <c r="K108" s="68">
        <v>0.01</v>
      </c>
      <c r="L108" s="68">
        <v>117.58</v>
      </c>
      <c r="M108" s="68">
        <v>0.01</v>
      </c>
      <c r="N108" s="69"/>
      <c r="O108" s="69"/>
      <c r="P108" s="67">
        <v>10.4</v>
      </c>
      <c r="Q108" s="10">
        <v>0.2</v>
      </c>
      <c r="R108" s="71"/>
      <c r="S108" s="71"/>
      <c r="T108" s="10">
        <f t="shared" si="19"/>
        <v>3.5555555555555558</v>
      </c>
      <c r="U108" s="10">
        <v>3.6</v>
      </c>
      <c r="V108" s="73">
        <v>25</v>
      </c>
      <c r="W108" s="70" t="s">
        <v>37</v>
      </c>
      <c r="X108" s="70"/>
      <c r="Y108" s="70"/>
      <c r="Z108" s="47" t="s">
        <v>7</v>
      </c>
      <c r="AA108" s="72"/>
      <c r="AB108" s="70"/>
      <c r="AD108" s="53">
        <f t="shared" si="20"/>
        <v>1.5848931924611347E+17</v>
      </c>
      <c r="AE108" s="47"/>
      <c r="AG108" s="47"/>
      <c r="AH108" s="47"/>
      <c r="AI108" s="47"/>
      <c r="AJ108" s="47"/>
      <c r="AK108" s="47"/>
      <c r="AL108" s="47"/>
      <c r="AM108" s="47"/>
      <c r="AN108" s="47"/>
      <c r="AO108" s="47"/>
      <c r="AP108" s="47"/>
      <c r="AQ108" s="47"/>
      <c r="AR108" s="47"/>
      <c r="AS108" s="47"/>
      <c r="AT108" s="47"/>
      <c r="AU108" s="47"/>
      <c r="AV108" s="71"/>
      <c r="AW108" s="71"/>
      <c r="AX108" s="47"/>
      <c r="AY108" s="47"/>
      <c r="AZ108" s="47"/>
    </row>
    <row r="109" spans="1:59" s="11" customFormat="1" x14ac:dyDescent="0.25">
      <c r="A109" s="45" t="s">
        <v>140</v>
      </c>
      <c r="B109" s="110">
        <f t="shared" si="18"/>
        <v>44749.428043981483</v>
      </c>
      <c r="C109" s="66">
        <v>2022</v>
      </c>
      <c r="D109" s="66">
        <v>7</v>
      </c>
      <c r="E109" s="66">
        <v>7</v>
      </c>
      <c r="F109" s="66">
        <v>10</v>
      </c>
      <c r="G109" s="66">
        <v>16</v>
      </c>
      <c r="H109" s="67">
        <v>23.3</v>
      </c>
      <c r="I109" s="67">
        <v>0.2</v>
      </c>
      <c r="J109" s="68">
        <v>53.05</v>
      </c>
      <c r="K109" s="68">
        <v>0.01</v>
      </c>
      <c r="L109" s="68">
        <v>108.04</v>
      </c>
      <c r="M109" s="68">
        <v>0.02</v>
      </c>
      <c r="N109" s="69">
        <v>27</v>
      </c>
      <c r="O109" s="69">
        <v>3</v>
      </c>
      <c r="P109" s="67">
        <v>9.3000000000000007</v>
      </c>
      <c r="Q109" s="10">
        <v>0.3</v>
      </c>
      <c r="R109" s="71"/>
      <c r="S109" s="71"/>
      <c r="T109" s="10">
        <f t="shared" si="19"/>
        <v>2.9444444444444446</v>
      </c>
      <c r="U109" s="10">
        <v>2.9</v>
      </c>
      <c r="V109" s="73">
        <v>31</v>
      </c>
      <c r="W109" s="70" t="s">
        <v>37</v>
      </c>
      <c r="X109" s="70"/>
      <c r="Y109" s="70"/>
      <c r="Z109" s="47" t="s">
        <v>7</v>
      </c>
      <c r="AA109" s="72"/>
      <c r="AB109" s="70"/>
      <c r="AD109" s="53">
        <f t="shared" si="20"/>
        <v>1.4125375446227572E+16</v>
      </c>
      <c r="AE109" s="47"/>
      <c r="AG109" s="47"/>
      <c r="AH109" s="47"/>
      <c r="AI109" s="47"/>
      <c r="AJ109" s="47"/>
      <c r="AK109" s="47"/>
      <c r="AL109" s="47"/>
      <c r="AM109" s="47"/>
      <c r="AN109" s="47"/>
      <c r="AO109" s="47"/>
      <c r="AP109" s="47"/>
      <c r="AQ109" s="47"/>
      <c r="AR109" s="47"/>
      <c r="AS109" s="47"/>
      <c r="AT109" s="47"/>
      <c r="AU109" s="47"/>
      <c r="AV109" s="71"/>
      <c r="AW109" s="71"/>
      <c r="AX109" s="47"/>
      <c r="AY109" s="47"/>
      <c r="AZ109" s="47"/>
    </row>
    <row r="110" spans="1:59" s="11" customFormat="1" x14ac:dyDescent="0.25">
      <c r="A110" s="45" t="s">
        <v>141</v>
      </c>
      <c r="B110" s="110">
        <f t="shared" si="18"/>
        <v>44749.497083333335</v>
      </c>
      <c r="C110" s="66">
        <v>2022</v>
      </c>
      <c r="D110" s="66">
        <v>7</v>
      </c>
      <c r="E110" s="66">
        <v>7</v>
      </c>
      <c r="F110" s="66">
        <v>11</v>
      </c>
      <c r="G110" s="66">
        <v>55</v>
      </c>
      <c r="H110" s="67">
        <v>48.6</v>
      </c>
      <c r="I110" s="67">
        <v>0.3</v>
      </c>
      <c r="J110" s="68">
        <v>56.35</v>
      </c>
      <c r="K110" s="68">
        <v>0.02</v>
      </c>
      <c r="L110" s="68">
        <v>112.68</v>
      </c>
      <c r="M110" s="68">
        <v>0.02</v>
      </c>
      <c r="N110" s="69"/>
      <c r="O110" s="69"/>
      <c r="P110" s="67">
        <v>9.6</v>
      </c>
      <c r="Q110" s="10">
        <v>0.2</v>
      </c>
      <c r="R110" s="71"/>
      <c r="S110" s="71"/>
      <c r="T110" s="10">
        <f t="shared" si="19"/>
        <v>3.1111111111111107</v>
      </c>
      <c r="U110" s="10">
        <v>3.1</v>
      </c>
      <c r="V110" s="73">
        <v>23</v>
      </c>
      <c r="W110" s="70" t="s">
        <v>37</v>
      </c>
      <c r="X110" s="70"/>
      <c r="Y110" s="70"/>
      <c r="Z110" s="47" t="s">
        <v>7</v>
      </c>
      <c r="AA110" s="72"/>
      <c r="AB110" s="70"/>
      <c r="AD110" s="53">
        <f t="shared" si="20"/>
        <v>2.8183829312644916E+16</v>
      </c>
      <c r="AE110" s="47"/>
      <c r="AG110" s="47"/>
      <c r="AH110" s="47"/>
      <c r="AI110" s="47"/>
      <c r="AJ110" s="47"/>
      <c r="AK110" s="47"/>
      <c r="AL110" s="47"/>
      <c r="AM110" s="47"/>
      <c r="AN110" s="47"/>
      <c r="AO110" s="47"/>
      <c r="AP110" s="47"/>
      <c r="AQ110" s="47"/>
      <c r="AR110" s="47"/>
      <c r="AS110" s="47"/>
      <c r="AT110" s="47"/>
      <c r="AU110" s="47"/>
      <c r="AV110" s="71"/>
      <c r="AW110" s="71"/>
      <c r="AX110" s="47"/>
      <c r="AY110" s="47"/>
      <c r="AZ110" s="47"/>
    </row>
    <row r="111" spans="1:59" s="11" customFormat="1" x14ac:dyDescent="0.25">
      <c r="A111" s="45" t="s">
        <v>142</v>
      </c>
      <c r="B111" s="110">
        <f t="shared" si="18"/>
        <v>44749.606898148151</v>
      </c>
      <c r="C111" s="66">
        <v>2022</v>
      </c>
      <c r="D111" s="66">
        <v>7</v>
      </c>
      <c r="E111" s="66">
        <v>7</v>
      </c>
      <c r="F111" s="66">
        <v>14</v>
      </c>
      <c r="G111" s="66">
        <v>33</v>
      </c>
      <c r="H111" s="67">
        <v>56.8</v>
      </c>
      <c r="I111" s="67">
        <v>0.2</v>
      </c>
      <c r="J111" s="68">
        <v>55.78</v>
      </c>
      <c r="K111" s="68">
        <v>0.01</v>
      </c>
      <c r="L111" s="68">
        <v>113.09</v>
      </c>
      <c r="M111" s="68">
        <v>0.02</v>
      </c>
      <c r="N111" s="69">
        <v>18</v>
      </c>
      <c r="O111" s="69">
        <v>6</v>
      </c>
      <c r="P111" s="67">
        <v>10.3</v>
      </c>
      <c r="Q111" s="10">
        <v>0.2</v>
      </c>
      <c r="R111" s="71"/>
      <c r="S111" s="71"/>
      <c r="T111" s="10">
        <f t="shared" si="19"/>
        <v>3.5000000000000004</v>
      </c>
      <c r="U111" s="10">
        <v>3.5</v>
      </c>
      <c r="V111" s="73">
        <v>24</v>
      </c>
      <c r="W111" s="70" t="s">
        <v>37</v>
      </c>
      <c r="X111" s="70"/>
      <c r="Y111" s="70"/>
      <c r="Z111" s="47" t="s">
        <v>7</v>
      </c>
      <c r="AA111" s="72"/>
      <c r="AB111" s="70"/>
      <c r="AD111" s="53">
        <f t="shared" si="20"/>
        <v>1.122018454301972E+17</v>
      </c>
      <c r="AE111" s="47"/>
      <c r="AG111" s="47"/>
      <c r="AH111" s="47"/>
      <c r="AI111" s="47"/>
      <c r="AJ111" s="47"/>
      <c r="AK111" s="47"/>
      <c r="AL111" s="47"/>
      <c r="AM111" s="47"/>
      <c r="AN111" s="47"/>
      <c r="AO111" s="47"/>
      <c r="AP111" s="47"/>
      <c r="AQ111" s="47"/>
      <c r="AR111" s="47"/>
      <c r="AS111" s="47"/>
      <c r="AT111" s="47"/>
      <c r="AU111" s="47"/>
      <c r="AV111" s="71"/>
      <c r="AW111" s="71"/>
      <c r="AX111" s="47"/>
      <c r="AY111" s="47"/>
      <c r="AZ111" s="47"/>
    </row>
    <row r="112" spans="1:59" s="11" customFormat="1" x14ac:dyDescent="0.25">
      <c r="A112" s="45" t="s">
        <v>143</v>
      </c>
      <c r="B112" s="110">
        <f t="shared" si="18"/>
        <v>44751.864108796297</v>
      </c>
      <c r="C112" s="66">
        <v>2022</v>
      </c>
      <c r="D112" s="66">
        <v>7</v>
      </c>
      <c r="E112" s="66">
        <v>9</v>
      </c>
      <c r="F112" s="66">
        <v>20</v>
      </c>
      <c r="G112" s="66">
        <v>44</v>
      </c>
      <c r="H112" s="67">
        <v>19.8</v>
      </c>
      <c r="I112" s="67">
        <v>0.1</v>
      </c>
      <c r="J112" s="68">
        <v>56.15</v>
      </c>
      <c r="K112" s="68">
        <v>0.01</v>
      </c>
      <c r="L112" s="68">
        <v>113.82</v>
      </c>
      <c r="M112" s="68">
        <v>0.01</v>
      </c>
      <c r="N112" s="69">
        <v>6</v>
      </c>
      <c r="O112" s="69">
        <v>3</v>
      </c>
      <c r="P112" s="67">
        <v>9.3000000000000007</v>
      </c>
      <c r="Q112" s="10">
        <v>0.2</v>
      </c>
      <c r="R112" s="71"/>
      <c r="S112" s="71"/>
      <c r="T112" s="10">
        <f t="shared" si="19"/>
        <v>2.9444444444444446</v>
      </c>
      <c r="U112" s="10">
        <v>2.9</v>
      </c>
      <c r="V112" s="73">
        <v>19</v>
      </c>
      <c r="W112" s="70" t="s">
        <v>37</v>
      </c>
      <c r="X112" s="70"/>
      <c r="Y112" s="70"/>
      <c r="Z112" s="47" t="s">
        <v>7</v>
      </c>
      <c r="AA112" s="72"/>
      <c r="AB112" s="70"/>
      <c r="AD112" s="53">
        <f t="shared" si="20"/>
        <v>1.4125375446227572E+16</v>
      </c>
      <c r="AE112" s="47"/>
      <c r="AG112" s="47"/>
      <c r="AH112" s="47"/>
      <c r="AI112" s="47"/>
      <c r="AJ112" s="47"/>
      <c r="AK112" s="47"/>
      <c r="AL112" s="47"/>
      <c r="AM112" s="47"/>
      <c r="AN112" s="47"/>
      <c r="AO112" s="47"/>
      <c r="AP112" s="47"/>
      <c r="AQ112" s="47"/>
      <c r="AR112" s="47"/>
      <c r="AS112" s="47"/>
      <c r="AT112" s="47"/>
      <c r="AU112" s="47"/>
      <c r="AV112" s="71"/>
      <c r="AW112" s="71"/>
      <c r="AX112" s="47"/>
      <c r="AY112" s="47"/>
      <c r="AZ112" s="47"/>
    </row>
    <row r="113" spans="1:59" s="11" customFormat="1" x14ac:dyDescent="0.25">
      <c r="A113" s="45" t="s">
        <v>144</v>
      </c>
      <c r="B113" s="110">
        <f t="shared" si="18"/>
        <v>44752.045243055552</v>
      </c>
      <c r="C113" s="66">
        <v>2022</v>
      </c>
      <c r="D113" s="66">
        <v>7</v>
      </c>
      <c r="E113" s="66">
        <v>10</v>
      </c>
      <c r="F113" s="66">
        <v>1</v>
      </c>
      <c r="G113" s="66">
        <v>5</v>
      </c>
      <c r="H113" s="67">
        <v>9.4</v>
      </c>
      <c r="I113" s="67">
        <v>0.1</v>
      </c>
      <c r="J113" s="68">
        <v>55.48</v>
      </c>
      <c r="K113" s="68">
        <v>0.01</v>
      </c>
      <c r="L113" s="68">
        <v>112.57</v>
      </c>
      <c r="M113" s="68">
        <v>0.01</v>
      </c>
      <c r="N113" s="69"/>
      <c r="O113" s="69"/>
      <c r="P113" s="67">
        <v>9.3000000000000007</v>
      </c>
      <c r="Q113" s="10">
        <v>0.2</v>
      </c>
      <c r="R113" s="71"/>
      <c r="S113" s="71"/>
      <c r="T113" s="10">
        <f t="shared" si="19"/>
        <v>2.9444444444444446</v>
      </c>
      <c r="U113" s="10">
        <v>2.9</v>
      </c>
      <c r="V113" s="73">
        <v>25</v>
      </c>
      <c r="W113" s="70" t="s">
        <v>37</v>
      </c>
      <c r="X113" s="70"/>
      <c r="Y113" s="70"/>
      <c r="Z113" s="47" t="s">
        <v>7</v>
      </c>
      <c r="AA113" s="72"/>
      <c r="AB113" s="70"/>
      <c r="AD113" s="53">
        <f t="shared" si="20"/>
        <v>1.4125375446227572E+16</v>
      </c>
      <c r="AE113" s="47"/>
      <c r="AG113" s="47"/>
      <c r="AH113" s="47"/>
      <c r="AI113" s="47"/>
      <c r="AJ113" s="47"/>
      <c r="AK113" s="47"/>
      <c r="AL113" s="47"/>
      <c r="AM113" s="47"/>
      <c r="AN113" s="47"/>
      <c r="AO113" s="47"/>
      <c r="AP113" s="47"/>
      <c r="AQ113" s="47"/>
      <c r="AR113" s="47"/>
      <c r="AS113" s="47"/>
      <c r="AT113" s="47"/>
      <c r="AU113" s="47"/>
      <c r="AV113" s="71"/>
      <c r="AW113" s="71"/>
      <c r="AX113" s="47"/>
      <c r="AY113" s="47"/>
      <c r="AZ113" s="47"/>
    </row>
    <row r="114" spans="1:59" s="11" customFormat="1" x14ac:dyDescent="0.25">
      <c r="A114" s="45" t="s">
        <v>145</v>
      </c>
      <c r="B114" s="110">
        <f t="shared" si="18"/>
        <v>44755.448067129626</v>
      </c>
      <c r="C114" s="66">
        <v>2022</v>
      </c>
      <c r="D114" s="66">
        <v>7</v>
      </c>
      <c r="E114" s="66">
        <v>13</v>
      </c>
      <c r="F114" s="66">
        <v>10</v>
      </c>
      <c r="G114" s="66">
        <v>45</v>
      </c>
      <c r="H114" s="67">
        <v>13.3</v>
      </c>
      <c r="I114" s="67">
        <v>0.2</v>
      </c>
      <c r="J114" s="68">
        <v>51.34</v>
      </c>
      <c r="K114" s="68">
        <v>0.01</v>
      </c>
      <c r="L114" s="68">
        <v>100.35</v>
      </c>
      <c r="M114" s="68">
        <v>0.01</v>
      </c>
      <c r="N114" s="69"/>
      <c r="O114" s="69"/>
      <c r="P114" s="67">
        <v>11.7</v>
      </c>
      <c r="Q114" s="10">
        <v>0.2</v>
      </c>
      <c r="R114" s="100">
        <v>4.9000000000000004</v>
      </c>
      <c r="S114" s="71"/>
      <c r="T114" s="10">
        <f t="shared" si="19"/>
        <v>4.2777777777777777</v>
      </c>
      <c r="U114" s="10">
        <v>4.3</v>
      </c>
      <c r="V114" s="73">
        <v>31</v>
      </c>
      <c r="W114" s="70" t="s">
        <v>37</v>
      </c>
      <c r="X114" s="70" t="s">
        <v>11</v>
      </c>
      <c r="Y114" s="70"/>
      <c r="Z114" s="47" t="s">
        <v>7</v>
      </c>
      <c r="AA114" s="72"/>
      <c r="AB114" s="70"/>
      <c r="AD114" s="53">
        <f t="shared" si="20"/>
        <v>1.7782794100389286E+18</v>
      </c>
      <c r="AE114" s="47"/>
      <c r="AG114" s="95">
        <v>2022</v>
      </c>
      <c r="AH114" s="95">
        <v>7</v>
      </c>
      <c r="AI114" s="95">
        <v>13</v>
      </c>
      <c r="AJ114" s="95">
        <v>10</v>
      </c>
      <c r="AK114" s="96">
        <v>45</v>
      </c>
      <c r="AL114" s="97">
        <v>9.1</v>
      </c>
      <c r="AM114" s="97">
        <v>1.6</v>
      </c>
      <c r="AN114" s="98">
        <v>51.277000000000001</v>
      </c>
      <c r="AO114" s="95">
        <v>3</v>
      </c>
      <c r="AP114" s="98">
        <v>2.7E-2</v>
      </c>
      <c r="AQ114" s="98">
        <v>100.301</v>
      </c>
      <c r="AR114" s="95">
        <v>1</v>
      </c>
      <c r="AS114" s="95">
        <v>1.4E-2</v>
      </c>
      <c r="AT114" s="95">
        <v>10</v>
      </c>
      <c r="AU114" s="99" t="s">
        <v>23</v>
      </c>
      <c r="AV114" s="100">
        <v>4.9000000000000004</v>
      </c>
      <c r="AW114" s="100">
        <v>4.8</v>
      </c>
      <c r="AX114" s="100" t="s">
        <v>11</v>
      </c>
      <c r="AY114" s="95" t="s">
        <v>274</v>
      </c>
      <c r="AZ114" s="47" t="s">
        <v>7</v>
      </c>
    </row>
    <row r="115" spans="1:59" s="11" customFormat="1" x14ac:dyDescent="0.25">
      <c r="A115" s="45" t="s">
        <v>146</v>
      </c>
      <c r="B115" s="110">
        <f t="shared" si="18"/>
        <v>44758.035046296296</v>
      </c>
      <c r="C115" s="66">
        <v>2022</v>
      </c>
      <c r="D115" s="66">
        <v>7</v>
      </c>
      <c r="E115" s="66">
        <v>16</v>
      </c>
      <c r="F115" s="66">
        <v>0</v>
      </c>
      <c r="G115" s="66">
        <v>50</v>
      </c>
      <c r="H115" s="67">
        <v>28.3</v>
      </c>
      <c r="I115" s="67">
        <v>0.1</v>
      </c>
      <c r="J115" s="68">
        <v>55.18</v>
      </c>
      <c r="K115" s="68">
        <v>0.01</v>
      </c>
      <c r="L115" s="68">
        <v>112.29</v>
      </c>
      <c r="M115" s="68">
        <v>0.01</v>
      </c>
      <c r="N115" s="69"/>
      <c r="O115" s="69"/>
      <c r="P115" s="67">
        <v>10.3</v>
      </c>
      <c r="Q115" s="10">
        <v>0.2</v>
      </c>
      <c r="R115" s="71"/>
      <c r="S115" s="71"/>
      <c r="T115" s="10">
        <f t="shared" si="19"/>
        <v>3.5000000000000004</v>
      </c>
      <c r="U115" s="10">
        <v>3.5</v>
      </c>
      <c r="V115" s="73">
        <v>26</v>
      </c>
      <c r="W115" s="70" t="s">
        <v>37</v>
      </c>
      <c r="X115" s="70"/>
      <c r="Y115" s="70"/>
      <c r="Z115" s="47" t="s">
        <v>7</v>
      </c>
      <c r="AA115" s="72"/>
      <c r="AB115" s="70"/>
      <c r="AD115" s="53">
        <f t="shared" si="20"/>
        <v>1.122018454301972E+17</v>
      </c>
      <c r="AE115" s="47"/>
      <c r="AG115" s="47"/>
      <c r="AH115" s="47"/>
      <c r="AI115" s="47"/>
      <c r="AJ115" s="47"/>
      <c r="AK115" s="47"/>
      <c r="AL115" s="47"/>
      <c r="AM115" s="47"/>
      <c r="AN115" s="47"/>
      <c r="AO115" s="47"/>
      <c r="AP115" s="47"/>
      <c r="AQ115" s="47"/>
      <c r="AR115" s="47"/>
      <c r="AS115" s="47"/>
      <c r="AT115" s="47"/>
      <c r="AU115" s="47"/>
      <c r="AV115" s="71"/>
      <c r="AW115" s="71"/>
      <c r="AX115" s="47"/>
      <c r="AY115" s="47"/>
      <c r="AZ115" s="47"/>
    </row>
    <row r="116" spans="1:59" s="11" customFormat="1" x14ac:dyDescent="0.25">
      <c r="A116" s="45" t="s">
        <v>147</v>
      </c>
      <c r="B116" s="110">
        <f t="shared" si="18"/>
        <v>44758.570567129631</v>
      </c>
      <c r="C116" s="66">
        <v>2022</v>
      </c>
      <c r="D116" s="66">
        <v>7</v>
      </c>
      <c r="E116" s="66">
        <v>16</v>
      </c>
      <c r="F116" s="66">
        <v>13</v>
      </c>
      <c r="G116" s="66">
        <v>41</v>
      </c>
      <c r="H116" s="67">
        <v>37</v>
      </c>
      <c r="I116" s="67">
        <v>0.1</v>
      </c>
      <c r="J116" s="68">
        <v>56.34</v>
      </c>
      <c r="K116" s="68">
        <v>0.01</v>
      </c>
      <c r="L116" s="68">
        <v>117.65</v>
      </c>
      <c r="M116" s="68">
        <v>0.01</v>
      </c>
      <c r="N116" s="69">
        <v>11</v>
      </c>
      <c r="O116" s="69">
        <v>9</v>
      </c>
      <c r="P116" s="67">
        <v>10.4</v>
      </c>
      <c r="Q116" s="10">
        <v>0.2</v>
      </c>
      <c r="R116" s="71"/>
      <c r="S116" s="71"/>
      <c r="T116" s="10">
        <f t="shared" si="19"/>
        <v>3.5555555555555558</v>
      </c>
      <c r="U116" s="10">
        <v>3.6</v>
      </c>
      <c r="V116" s="73">
        <v>25</v>
      </c>
      <c r="W116" s="70" t="s">
        <v>37</v>
      </c>
      <c r="X116" s="70"/>
      <c r="Y116" s="70"/>
      <c r="Z116" s="47" t="s">
        <v>7</v>
      </c>
      <c r="AA116" s="72"/>
      <c r="AB116" s="70"/>
      <c r="AD116" s="53">
        <f t="shared" si="20"/>
        <v>1.5848931924611347E+17</v>
      </c>
      <c r="AE116" s="47"/>
      <c r="AG116" s="47"/>
      <c r="AH116" s="47"/>
      <c r="AI116" s="47"/>
      <c r="AJ116" s="47"/>
      <c r="AK116" s="47"/>
      <c r="AL116" s="47"/>
      <c r="AM116" s="47"/>
      <c r="AN116" s="47"/>
      <c r="AO116" s="47"/>
      <c r="AP116" s="47"/>
      <c r="AQ116" s="47"/>
      <c r="AR116" s="47"/>
      <c r="AS116" s="47"/>
      <c r="AT116" s="47"/>
      <c r="AU116" s="47"/>
      <c r="AV116" s="71"/>
      <c r="AW116" s="71"/>
      <c r="AX116" s="47"/>
      <c r="AY116" s="47"/>
      <c r="AZ116" s="47"/>
    </row>
    <row r="117" spans="1:59" s="11" customFormat="1" x14ac:dyDescent="0.25">
      <c r="A117" s="45" t="s">
        <v>148</v>
      </c>
      <c r="B117" s="110">
        <f t="shared" si="18"/>
        <v>44761.379166666666</v>
      </c>
      <c r="C117" s="66">
        <v>2022</v>
      </c>
      <c r="D117" s="66">
        <v>7</v>
      </c>
      <c r="E117" s="66">
        <v>19</v>
      </c>
      <c r="F117" s="66">
        <v>9</v>
      </c>
      <c r="G117" s="66">
        <v>6</v>
      </c>
      <c r="H117" s="67">
        <v>0.9</v>
      </c>
      <c r="I117" s="67">
        <v>0.1</v>
      </c>
      <c r="J117" s="68">
        <v>53.87</v>
      </c>
      <c r="K117" s="68">
        <v>0.01</v>
      </c>
      <c r="L117" s="68">
        <v>115.09</v>
      </c>
      <c r="M117" s="68">
        <v>0.01</v>
      </c>
      <c r="N117" s="69">
        <v>12</v>
      </c>
      <c r="O117" s="69">
        <v>5</v>
      </c>
      <c r="P117" s="67">
        <v>9.6</v>
      </c>
      <c r="Q117" s="10">
        <v>0.2</v>
      </c>
      <c r="R117" s="71"/>
      <c r="S117" s="71"/>
      <c r="T117" s="10">
        <f t="shared" si="19"/>
        <v>3.1111111111111107</v>
      </c>
      <c r="U117" s="10">
        <v>3.1</v>
      </c>
      <c r="V117" s="73">
        <v>24</v>
      </c>
      <c r="W117" s="70" t="s">
        <v>37</v>
      </c>
      <c r="X117" s="70"/>
      <c r="Y117" s="70"/>
      <c r="Z117" s="47" t="s">
        <v>7</v>
      </c>
      <c r="AA117" s="72"/>
      <c r="AB117" s="70"/>
      <c r="AD117" s="53">
        <f t="shared" si="20"/>
        <v>2.8183829312644916E+16</v>
      </c>
      <c r="AE117" s="47"/>
      <c r="AG117" s="47"/>
      <c r="AH117" s="47"/>
      <c r="AI117" s="47"/>
      <c r="AJ117" s="47"/>
      <c r="AK117" s="47"/>
      <c r="AL117" s="47"/>
      <c r="AM117" s="47"/>
      <c r="AN117" s="47"/>
      <c r="AO117" s="47"/>
      <c r="AP117" s="47"/>
      <c r="AQ117" s="47"/>
      <c r="AR117" s="47"/>
      <c r="AS117" s="47"/>
      <c r="AT117" s="47"/>
      <c r="AU117" s="47"/>
      <c r="AV117" s="71"/>
      <c r="AW117" s="71"/>
      <c r="AX117" s="47"/>
      <c r="AY117" s="47"/>
      <c r="AZ117" s="47"/>
    </row>
    <row r="118" spans="1:59" s="11" customFormat="1" x14ac:dyDescent="0.25">
      <c r="A118" s="45" t="s">
        <v>149</v>
      </c>
      <c r="B118" s="84">
        <v>44762.051736111112</v>
      </c>
      <c r="C118" s="77">
        <v>2022</v>
      </c>
      <c r="D118" s="77">
        <v>7</v>
      </c>
      <c r="E118" s="77">
        <v>20</v>
      </c>
      <c r="F118" s="77">
        <v>1</v>
      </c>
      <c r="G118" s="77">
        <v>14</v>
      </c>
      <c r="H118" s="78">
        <v>30.6</v>
      </c>
      <c r="I118" s="78">
        <v>0.5</v>
      </c>
      <c r="J118" s="79">
        <v>57.49</v>
      </c>
      <c r="K118" s="79"/>
      <c r="L118" s="79">
        <v>119.78</v>
      </c>
      <c r="M118" s="79"/>
      <c r="N118" s="77">
        <v>0</v>
      </c>
      <c r="O118" s="82" t="s">
        <v>23</v>
      </c>
      <c r="P118" s="78">
        <v>7</v>
      </c>
      <c r="Q118" s="78"/>
      <c r="R118" s="95"/>
      <c r="S118" s="80"/>
      <c r="T118" s="57">
        <f>(P118-4)/1.8</f>
        <v>1.6666666666666665</v>
      </c>
      <c r="U118" s="80">
        <v>1.7</v>
      </c>
      <c r="V118" s="80"/>
      <c r="W118" s="82" t="s">
        <v>31</v>
      </c>
      <c r="X118" s="82"/>
      <c r="Y118" s="82" t="s">
        <v>32</v>
      </c>
      <c r="Z118" s="76" t="s">
        <v>7</v>
      </c>
      <c r="AA118" s="116" t="s">
        <v>33</v>
      </c>
      <c r="AB118" s="100"/>
      <c r="AC118" s="56"/>
      <c r="AD118" s="95"/>
      <c r="AE118" s="53">
        <f>POWER(10,11.8+1.5*U118)</f>
        <v>223872113856835.09</v>
      </c>
      <c r="AF118" s="22"/>
      <c r="AG118" s="113"/>
      <c r="AH118" s="95"/>
      <c r="AI118" s="95"/>
      <c r="AJ118" s="95"/>
      <c r="AK118" s="95"/>
      <c r="AL118" s="95"/>
      <c r="AM118" s="95"/>
      <c r="AN118" s="95"/>
      <c r="AO118" s="95"/>
      <c r="AP118" s="95"/>
      <c r="AQ118" s="47"/>
      <c r="AR118" s="95"/>
      <c r="AS118" s="95"/>
      <c r="AT118" s="95"/>
      <c r="AU118" s="95"/>
      <c r="AV118" s="95"/>
      <c r="AW118" s="95"/>
      <c r="AX118" s="95"/>
      <c r="AY118" s="95"/>
      <c r="AZ118" s="95"/>
      <c r="BA118" s="18"/>
      <c r="BB118" s="18"/>
      <c r="BC118" s="17"/>
      <c r="BD118" s="17"/>
      <c r="BE118" s="17"/>
      <c r="BF118" s="17"/>
      <c r="BG118" s="17"/>
    </row>
    <row r="119" spans="1:59" s="11" customFormat="1" x14ac:dyDescent="0.25">
      <c r="A119" s="45" t="s">
        <v>150</v>
      </c>
      <c r="B119" s="110">
        <f>DATE(C119,D119,E119)+TIME(F119,G119,H119)</f>
        <v>44762.734131944446</v>
      </c>
      <c r="C119" s="66">
        <v>2022</v>
      </c>
      <c r="D119" s="66">
        <v>7</v>
      </c>
      <c r="E119" s="66">
        <v>20</v>
      </c>
      <c r="F119" s="66">
        <v>17</v>
      </c>
      <c r="G119" s="66">
        <v>37</v>
      </c>
      <c r="H119" s="67">
        <v>9.1</v>
      </c>
      <c r="I119" s="67">
        <v>0.2</v>
      </c>
      <c r="J119" s="68">
        <v>51.31</v>
      </c>
      <c r="K119" s="68">
        <v>0.01</v>
      </c>
      <c r="L119" s="68">
        <v>100.38</v>
      </c>
      <c r="M119" s="68">
        <v>0.01</v>
      </c>
      <c r="N119" s="69"/>
      <c r="O119" s="69"/>
      <c r="P119" s="67">
        <v>9.3000000000000007</v>
      </c>
      <c r="Q119" s="10">
        <v>0.2</v>
      </c>
      <c r="R119" s="100">
        <v>3.8</v>
      </c>
      <c r="S119" s="71"/>
      <c r="T119" s="10">
        <f>(P119-4)/1.8</f>
        <v>2.9444444444444446</v>
      </c>
      <c r="U119" s="10">
        <v>2.9</v>
      </c>
      <c r="V119" s="73">
        <v>26</v>
      </c>
      <c r="W119" s="70" t="s">
        <v>37</v>
      </c>
      <c r="X119" s="70" t="s">
        <v>11</v>
      </c>
      <c r="Y119" s="70"/>
      <c r="Z119" s="47" t="s">
        <v>7</v>
      </c>
      <c r="AA119" s="72"/>
      <c r="AB119" s="70"/>
      <c r="AD119" s="53">
        <f>POWER(10,11.8+1.5*U119)</f>
        <v>1.4125375446227572E+16</v>
      </c>
      <c r="AE119" s="47"/>
      <c r="AG119" s="95">
        <v>2022</v>
      </c>
      <c r="AH119" s="95">
        <v>7</v>
      </c>
      <c r="AI119" s="95">
        <v>20</v>
      </c>
      <c r="AJ119" s="95">
        <v>17</v>
      </c>
      <c r="AK119" s="96">
        <v>37</v>
      </c>
      <c r="AL119" s="97">
        <v>4.9000000000000004</v>
      </c>
      <c r="AM119" s="97">
        <v>2.5</v>
      </c>
      <c r="AN119" s="98">
        <v>51.329000000000001</v>
      </c>
      <c r="AO119" s="95">
        <v>2</v>
      </c>
      <c r="AP119" s="98">
        <v>1.7999999999999999E-2</v>
      </c>
      <c r="AQ119" s="98">
        <v>100.345</v>
      </c>
      <c r="AR119" s="95">
        <v>1</v>
      </c>
      <c r="AS119" s="95">
        <v>1.4E-2</v>
      </c>
      <c r="AT119" s="95">
        <v>10</v>
      </c>
      <c r="AU119" s="99" t="s">
        <v>23</v>
      </c>
      <c r="AV119" s="100">
        <v>3.8</v>
      </c>
      <c r="AW119" s="100">
        <v>3.7</v>
      </c>
      <c r="AX119" s="100" t="s">
        <v>11</v>
      </c>
      <c r="AY119" s="95" t="s">
        <v>274</v>
      </c>
      <c r="AZ119" s="47" t="s">
        <v>7</v>
      </c>
    </row>
    <row r="120" spans="1:59" s="11" customFormat="1" x14ac:dyDescent="0.2">
      <c r="A120" s="45" t="s">
        <v>151</v>
      </c>
      <c r="B120" s="84">
        <v>44763.347662037035</v>
      </c>
      <c r="C120" s="87">
        <v>2022</v>
      </c>
      <c r="D120" s="87">
        <v>7</v>
      </c>
      <c r="E120" s="87">
        <v>21</v>
      </c>
      <c r="F120" s="87">
        <v>8</v>
      </c>
      <c r="G120" s="88">
        <v>20</v>
      </c>
      <c r="H120" s="89">
        <v>38.366</v>
      </c>
      <c r="I120" s="89">
        <v>0.96</v>
      </c>
      <c r="J120" s="90">
        <v>54.414999999999999</v>
      </c>
      <c r="K120" s="90"/>
      <c r="L120" s="90">
        <v>100.396</v>
      </c>
      <c r="M120" s="90"/>
      <c r="N120" s="87">
        <v>0</v>
      </c>
      <c r="O120" s="87"/>
      <c r="P120" s="87"/>
      <c r="Q120" s="87"/>
      <c r="R120" s="97">
        <v>2.6</v>
      </c>
      <c r="S120" s="85"/>
      <c r="T120" s="58">
        <f>0.994*R120-0.123</f>
        <v>2.4614000000000003</v>
      </c>
      <c r="U120" s="85">
        <v>2.5</v>
      </c>
      <c r="V120" s="85"/>
      <c r="W120" s="87" t="s">
        <v>11</v>
      </c>
      <c r="X120" s="87"/>
      <c r="Y120" s="87" t="s">
        <v>34</v>
      </c>
      <c r="Z120" s="76" t="s">
        <v>7</v>
      </c>
      <c r="AA120" s="117" t="s">
        <v>33</v>
      </c>
      <c r="AB120" s="100"/>
      <c r="AC120" s="56"/>
      <c r="AD120" s="95"/>
      <c r="AE120" s="53">
        <f>POWER(10,11.8+1.5*U120)</f>
        <v>3548133892335782</v>
      </c>
      <c r="AF120" s="22"/>
      <c r="AG120" s="113"/>
      <c r="AH120" s="95"/>
      <c r="AI120" s="95"/>
      <c r="AJ120" s="95"/>
      <c r="AK120" s="95"/>
      <c r="AL120" s="95"/>
      <c r="AM120" s="95"/>
      <c r="AN120" s="95"/>
      <c r="AO120" s="95"/>
      <c r="AP120" s="95"/>
      <c r="AQ120" s="47"/>
      <c r="AR120" s="95"/>
      <c r="AS120" s="95"/>
      <c r="AT120" s="95"/>
      <c r="AU120" s="95"/>
      <c r="AV120" s="95"/>
      <c r="AW120" s="95"/>
      <c r="AX120" s="95"/>
      <c r="AY120" s="95"/>
      <c r="AZ120" s="95"/>
      <c r="BA120" s="18"/>
      <c r="BB120" s="18"/>
      <c r="BC120" s="17"/>
      <c r="BD120" s="17"/>
      <c r="BE120" s="17"/>
      <c r="BF120" s="17"/>
      <c r="BG120" s="17"/>
    </row>
    <row r="121" spans="1:59" s="11" customFormat="1" x14ac:dyDescent="0.2">
      <c r="A121" s="45" t="s">
        <v>152</v>
      </c>
      <c r="B121" s="84">
        <v>44763.349988425929</v>
      </c>
      <c r="C121" s="87">
        <v>2022</v>
      </c>
      <c r="D121" s="87">
        <v>7</v>
      </c>
      <c r="E121" s="87">
        <v>21</v>
      </c>
      <c r="F121" s="87">
        <v>8</v>
      </c>
      <c r="G121" s="88">
        <v>23</v>
      </c>
      <c r="H121" s="89">
        <v>59.786999999999999</v>
      </c>
      <c r="I121" s="89">
        <v>1.56</v>
      </c>
      <c r="J121" s="90">
        <v>54.423000000000002</v>
      </c>
      <c r="K121" s="90"/>
      <c r="L121" s="90">
        <v>100.602</v>
      </c>
      <c r="M121" s="90"/>
      <c r="N121" s="87">
        <v>0</v>
      </c>
      <c r="O121" s="87"/>
      <c r="P121" s="87"/>
      <c r="Q121" s="87"/>
      <c r="R121" s="97">
        <v>3</v>
      </c>
      <c r="S121" s="85"/>
      <c r="T121" s="58">
        <f>0.994*R121-0.123</f>
        <v>2.859</v>
      </c>
      <c r="U121" s="85">
        <v>2.9</v>
      </c>
      <c r="V121" s="85"/>
      <c r="W121" s="87" t="s">
        <v>11</v>
      </c>
      <c r="X121" s="87"/>
      <c r="Y121" s="87" t="s">
        <v>34</v>
      </c>
      <c r="Z121" s="76" t="s">
        <v>7</v>
      </c>
      <c r="AA121" s="117" t="s">
        <v>33</v>
      </c>
      <c r="AB121" s="100"/>
      <c r="AC121" s="56"/>
      <c r="AD121" s="95"/>
      <c r="AE121" s="53">
        <f>POWER(10,11.8+1.5*U121)</f>
        <v>1.4125375446227572E+16</v>
      </c>
      <c r="AF121" s="22"/>
      <c r="AG121" s="113"/>
      <c r="AH121" s="95"/>
      <c r="AI121" s="95"/>
      <c r="AJ121" s="95"/>
      <c r="AK121" s="95"/>
      <c r="AL121" s="95"/>
      <c r="AM121" s="95"/>
      <c r="AN121" s="95"/>
      <c r="AO121" s="95"/>
      <c r="AP121" s="95"/>
      <c r="AQ121" s="47"/>
      <c r="AR121" s="95"/>
      <c r="AS121" s="95"/>
      <c r="AT121" s="95"/>
      <c r="AU121" s="95"/>
      <c r="AV121" s="95"/>
      <c r="AW121" s="95"/>
      <c r="AX121" s="95"/>
      <c r="AY121" s="95"/>
      <c r="AZ121" s="95"/>
      <c r="BA121" s="18"/>
      <c r="BB121" s="18"/>
      <c r="BC121" s="17"/>
      <c r="BD121" s="17"/>
      <c r="BE121" s="17"/>
      <c r="BF121" s="17"/>
      <c r="BG121" s="17"/>
    </row>
    <row r="122" spans="1:59" s="11" customFormat="1" x14ac:dyDescent="0.25">
      <c r="A122" s="45" t="s">
        <v>153</v>
      </c>
      <c r="B122" s="110">
        <f>DATE(C122,D122,E122)+TIME(F122,G122,H122)</f>
        <v>44763.477175925924</v>
      </c>
      <c r="C122" s="66">
        <v>2022</v>
      </c>
      <c r="D122" s="66">
        <v>7</v>
      </c>
      <c r="E122" s="66">
        <v>21</v>
      </c>
      <c r="F122" s="66">
        <v>11</v>
      </c>
      <c r="G122" s="66">
        <v>27</v>
      </c>
      <c r="H122" s="67">
        <v>8</v>
      </c>
      <c r="I122" s="67">
        <v>0.2</v>
      </c>
      <c r="J122" s="68">
        <v>51.96</v>
      </c>
      <c r="K122" s="68">
        <v>0.01</v>
      </c>
      <c r="L122" s="68">
        <v>109.75</v>
      </c>
      <c r="M122" s="68">
        <v>0.01</v>
      </c>
      <c r="N122" s="69"/>
      <c r="O122" s="69"/>
      <c r="P122" s="67">
        <v>10.199999999999999</v>
      </c>
      <c r="Q122" s="10">
        <v>0.2</v>
      </c>
      <c r="R122" s="71"/>
      <c r="S122" s="71"/>
      <c r="T122" s="10">
        <f>(P122-4)/1.8</f>
        <v>3.4444444444444438</v>
      </c>
      <c r="U122" s="10">
        <v>3.4</v>
      </c>
      <c r="V122" s="73">
        <v>31</v>
      </c>
      <c r="W122" s="70" t="s">
        <v>37</v>
      </c>
      <c r="X122" s="70"/>
      <c r="Y122" s="70"/>
      <c r="Z122" s="47" t="s">
        <v>7</v>
      </c>
      <c r="AA122" s="72"/>
      <c r="AB122" s="70"/>
      <c r="AD122" s="53">
        <f>POWER(10,11.8+1.5*U122)</f>
        <v>7.9432823472428304E+16</v>
      </c>
      <c r="AE122" s="47"/>
      <c r="AG122" s="47"/>
      <c r="AH122" s="47"/>
      <c r="AI122" s="47"/>
      <c r="AJ122" s="47"/>
      <c r="AK122" s="47"/>
      <c r="AL122" s="47"/>
      <c r="AM122" s="47"/>
      <c r="AN122" s="47"/>
      <c r="AO122" s="47"/>
      <c r="AP122" s="47"/>
      <c r="AQ122" s="47"/>
      <c r="AR122" s="47"/>
      <c r="AS122" s="47"/>
      <c r="AT122" s="47"/>
      <c r="AU122" s="47"/>
      <c r="AV122" s="71"/>
      <c r="AW122" s="71"/>
      <c r="AX122" s="47"/>
      <c r="AY122" s="47"/>
      <c r="AZ122" s="47"/>
    </row>
    <row r="123" spans="1:59" s="11" customFormat="1" x14ac:dyDescent="0.25">
      <c r="A123" s="45" t="s">
        <v>154</v>
      </c>
      <c r="B123" s="110">
        <f>DATE(C123,D123,E123)+TIME(F123,G123,H123)</f>
        <v>44763.519247685188</v>
      </c>
      <c r="C123" s="66">
        <v>2022</v>
      </c>
      <c r="D123" s="66">
        <v>7</v>
      </c>
      <c r="E123" s="66">
        <v>21</v>
      </c>
      <c r="F123" s="66">
        <v>12</v>
      </c>
      <c r="G123" s="66">
        <v>27</v>
      </c>
      <c r="H123" s="67">
        <v>43.7</v>
      </c>
      <c r="I123" s="67">
        <v>0.2</v>
      </c>
      <c r="J123" s="68">
        <v>51.44</v>
      </c>
      <c r="K123" s="68">
        <v>0.01</v>
      </c>
      <c r="L123" s="68">
        <v>104.07</v>
      </c>
      <c r="M123" s="68">
        <v>0.02</v>
      </c>
      <c r="N123" s="69"/>
      <c r="O123" s="69"/>
      <c r="P123" s="67">
        <v>8.8000000000000007</v>
      </c>
      <c r="Q123" s="10">
        <v>0.2</v>
      </c>
      <c r="R123" s="71"/>
      <c r="S123" s="71"/>
      <c r="T123" s="10">
        <f>(P123-4)/1.8</f>
        <v>2.666666666666667</v>
      </c>
      <c r="U123" s="10">
        <v>2.7</v>
      </c>
      <c r="V123" s="73">
        <v>23</v>
      </c>
      <c r="W123" s="70" t="s">
        <v>37</v>
      </c>
      <c r="X123" s="70"/>
      <c r="Y123" s="70"/>
      <c r="Z123" s="47" t="s">
        <v>7</v>
      </c>
      <c r="AA123" s="72" t="s">
        <v>250</v>
      </c>
      <c r="AB123" s="73">
        <v>21</v>
      </c>
      <c r="AD123" s="53">
        <f>POWER(10,11.8+1.5*U123)</f>
        <v>7079457843841414</v>
      </c>
      <c r="AE123" s="47"/>
      <c r="AG123" s="47"/>
      <c r="AH123" s="47"/>
      <c r="AI123" s="47"/>
      <c r="AJ123" s="47"/>
      <c r="AK123" s="47"/>
      <c r="AL123" s="47"/>
      <c r="AM123" s="47"/>
      <c r="AN123" s="47"/>
      <c r="AO123" s="47"/>
      <c r="AP123" s="47"/>
      <c r="AQ123" s="47"/>
      <c r="AR123" s="47"/>
      <c r="AS123" s="47"/>
      <c r="AT123" s="47"/>
      <c r="AU123" s="47"/>
      <c r="AV123" s="71"/>
      <c r="AW123" s="71"/>
      <c r="AX123" s="47"/>
      <c r="AY123" s="47"/>
      <c r="AZ123" s="47"/>
    </row>
    <row r="124" spans="1:59" s="11" customFormat="1" x14ac:dyDescent="0.25">
      <c r="A124" s="45" t="s">
        <v>155</v>
      </c>
      <c r="B124" s="110">
        <f>DATE(C124,D124,E124)+TIME(F124,G124,H124)</f>
        <v>44764.552847222221</v>
      </c>
      <c r="C124" s="66">
        <v>2022</v>
      </c>
      <c r="D124" s="66">
        <v>7</v>
      </c>
      <c r="E124" s="66">
        <v>22</v>
      </c>
      <c r="F124" s="66">
        <v>13</v>
      </c>
      <c r="G124" s="66">
        <v>16</v>
      </c>
      <c r="H124" s="67">
        <v>6.3</v>
      </c>
      <c r="I124" s="67">
        <v>0.2</v>
      </c>
      <c r="J124" s="68">
        <v>56.05</v>
      </c>
      <c r="K124" s="68">
        <v>0.01</v>
      </c>
      <c r="L124" s="68">
        <v>113.9</v>
      </c>
      <c r="M124" s="68">
        <v>0.02</v>
      </c>
      <c r="N124" s="69">
        <v>7</v>
      </c>
      <c r="O124" s="69">
        <v>4</v>
      </c>
      <c r="P124" s="67">
        <v>10.5</v>
      </c>
      <c r="Q124" s="10">
        <v>0.2</v>
      </c>
      <c r="R124" s="71"/>
      <c r="S124" s="71"/>
      <c r="T124" s="10">
        <f>(P124-4)/1.8</f>
        <v>3.6111111111111112</v>
      </c>
      <c r="U124" s="10">
        <v>3.6</v>
      </c>
      <c r="V124" s="73">
        <v>21</v>
      </c>
      <c r="W124" s="70" t="s">
        <v>37</v>
      </c>
      <c r="X124" s="70"/>
      <c r="Y124" s="70"/>
      <c r="Z124" s="47" t="s">
        <v>7</v>
      </c>
      <c r="AA124" s="72"/>
      <c r="AB124" s="70"/>
      <c r="AD124" s="53">
        <f>POWER(10,11.8+1.5*U124)</f>
        <v>1.5848931924611347E+17</v>
      </c>
      <c r="AE124" s="47"/>
      <c r="AG124" s="47"/>
      <c r="AH124" s="47"/>
      <c r="AI124" s="47"/>
      <c r="AJ124" s="47"/>
      <c r="AK124" s="47"/>
      <c r="AL124" s="47"/>
      <c r="AM124" s="47"/>
      <c r="AN124" s="47"/>
      <c r="AO124" s="47"/>
      <c r="AP124" s="47"/>
      <c r="AQ124" s="47"/>
      <c r="AR124" s="47"/>
      <c r="AS124" s="47"/>
      <c r="AT124" s="47"/>
      <c r="AU124" s="47"/>
      <c r="AV124" s="71"/>
      <c r="AW124" s="71"/>
      <c r="AX124" s="47"/>
      <c r="AY124" s="47"/>
      <c r="AZ124" s="47"/>
    </row>
    <row r="125" spans="1:59" s="11" customFormat="1" x14ac:dyDescent="0.25">
      <c r="A125" s="45" t="s">
        <v>156</v>
      </c>
      <c r="B125" s="110">
        <f>DATE(C125,D125,E125)+TIME(F125,G125,H125)</f>
        <v>44765.597268518519</v>
      </c>
      <c r="C125" s="66">
        <v>2022</v>
      </c>
      <c r="D125" s="66">
        <v>7</v>
      </c>
      <c r="E125" s="66">
        <v>23</v>
      </c>
      <c r="F125" s="66">
        <v>14</v>
      </c>
      <c r="G125" s="66">
        <v>20</v>
      </c>
      <c r="H125" s="67">
        <v>4.9000000000000004</v>
      </c>
      <c r="I125" s="67">
        <v>0.2</v>
      </c>
      <c r="J125" s="68">
        <v>51.34</v>
      </c>
      <c r="K125" s="68">
        <v>0.01</v>
      </c>
      <c r="L125" s="68">
        <v>100.36</v>
      </c>
      <c r="M125" s="68">
        <v>0.01</v>
      </c>
      <c r="N125" s="69"/>
      <c r="O125" s="69"/>
      <c r="P125" s="67">
        <v>11.1</v>
      </c>
      <c r="Q125" s="10">
        <v>0.1</v>
      </c>
      <c r="R125" s="100">
        <v>4.7</v>
      </c>
      <c r="S125" s="71"/>
      <c r="T125" s="10">
        <f>(P125-4)/1.8</f>
        <v>3.9444444444444442</v>
      </c>
      <c r="U125" s="10">
        <v>3.9</v>
      </c>
      <c r="V125" s="73">
        <v>33</v>
      </c>
      <c r="W125" s="70" t="s">
        <v>37</v>
      </c>
      <c r="X125" s="70" t="s">
        <v>11</v>
      </c>
      <c r="Y125" s="70"/>
      <c r="Z125" s="47" t="s">
        <v>7</v>
      </c>
      <c r="AA125" s="72"/>
      <c r="AB125" s="70"/>
      <c r="AD125" s="53">
        <f>POWER(10,11.8+1.5*U125)</f>
        <v>4.4668359215096397E+17</v>
      </c>
      <c r="AE125" s="47"/>
      <c r="AG125" s="95">
        <v>2022</v>
      </c>
      <c r="AH125" s="95">
        <v>7</v>
      </c>
      <c r="AI125" s="95">
        <v>23</v>
      </c>
      <c r="AJ125" s="95">
        <v>14</v>
      </c>
      <c r="AK125" s="96">
        <v>20</v>
      </c>
      <c r="AL125" s="97">
        <v>0.8</v>
      </c>
      <c r="AM125" s="97">
        <v>2.6</v>
      </c>
      <c r="AN125" s="98">
        <v>51.347000000000001</v>
      </c>
      <c r="AO125" s="95">
        <v>2</v>
      </c>
      <c r="AP125" s="98">
        <v>1.7999999999999999E-2</v>
      </c>
      <c r="AQ125" s="98">
        <v>100.309</v>
      </c>
      <c r="AR125" s="95">
        <v>1</v>
      </c>
      <c r="AS125" s="95">
        <v>1.4E-2</v>
      </c>
      <c r="AT125" s="95">
        <v>6</v>
      </c>
      <c r="AU125" s="99" t="s">
        <v>23</v>
      </c>
      <c r="AV125" s="100">
        <v>4.7</v>
      </c>
      <c r="AW125" s="100">
        <v>4.5999999999999996</v>
      </c>
      <c r="AX125" s="100" t="s">
        <v>11</v>
      </c>
      <c r="AY125" s="95" t="s">
        <v>274</v>
      </c>
      <c r="AZ125" s="47" t="s">
        <v>7</v>
      </c>
    </row>
    <row r="126" spans="1:59" s="11" customFormat="1" x14ac:dyDescent="0.25">
      <c r="A126" s="45" t="s">
        <v>157</v>
      </c>
      <c r="B126" s="110">
        <f>DATE(C126,D126,E126)+TIME(F126,G126,H126)</f>
        <v>44767.188032407408</v>
      </c>
      <c r="C126" s="66">
        <v>2022</v>
      </c>
      <c r="D126" s="66">
        <v>7</v>
      </c>
      <c r="E126" s="66">
        <v>25</v>
      </c>
      <c r="F126" s="66">
        <v>4</v>
      </c>
      <c r="G126" s="66">
        <v>30</v>
      </c>
      <c r="H126" s="67">
        <v>46.8</v>
      </c>
      <c r="I126" s="67">
        <v>0.2</v>
      </c>
      <c r="J126" s="68">
        <v>56.31</v>
      </c>
      <c r="K126" s="68">
        <v>0.01</v>
      </c>
      <c r="L126" s="68">
        <v>117.64</v>
      </c>
      <c r="M126" s="68">
        <v>0.01</v>
      </c>
      <c r="N126" s="69">
        <v>8</v>
      </c>
      <c r="O126" s="69">
        <v>9</v>
      </c>
      <c r="P126" s="67">
        <v>9.6999999999999993</v>
      </c>
      <c r="Q126" s="10">
        <v>0.2</v>
      </c>
      <c r="R126" s="71"/>
      <c r="S126" s="71"/>
      <c r="T126" s="10">
        <f>(P126-4)/1.8</f>
        <v>3.1666666666666661</v>
      </c>
      <c r="U126" s="10">
        <v>3.2</v>
      </c>
      <c r="V126" s="73">
        <v>20</v>
      </c>
      <c r="W126" s="70" t="s">
        <v>37</v>
      </c>
      <c r="X126" s="70"/>
      <c r="Y126" s="70"/>
      <c r="Z126" s="47" t="s">
        <v>7</v>
      </c>
      <c r="AA126" s="72"/>
      <c r="AB126" s="70"/>
      <c r="AD126" s="53">
        <f>POWER(10,11.8+1.5*U126)</f>
        <v>3.981071705534992E+16</v>
      </c>
      <c r="AE126" s="47"/>
      <c r="AG126" s="47"/>
      <c r="AH126" s="47"/>
      <c r="AI126" s="47"/>
      <c r="AJ126" s="47"/>
      <c r="AK126" s="47"/>
      <c r="AL126" s="47"/>
      <c r="AM126" s="47"/>
      <c r="AN126" s="47"/>
      <c r="AO126" s="47"/>
      <c r="AP126" s="47"/>
      <c r="AQ126" s="47"/>
      <c r="AR126" s="47"/>
      <c r="AS126" s="47"/>
      <c r="AT126" s="47"/>
      <c r="AU126" s="47"/>
      <c r="AV126" s="71"/>
      <c r="AW126" s="71"/>
      <c r="AX126" s="47"/>
      <c r="AY126" s="47"/>
      <c r="AZ126" s="47"/>
    </row>
    <row r="127" spans="1:59" s="11" customFormat="1" x14ac:dyDescent="0.2">
      <c r="A127" s="45" t="s">
        <v>158</v>
      </c>
      <c r="B127" s="84">
        <v>44767.326701388891</v>
      </c>
      <c r="C127" s="87">
        <v>2022</v>
      </c>
      <c r="D127" s="87">
        <v>7</v>
      </c>
      <c r="E127" s="87">
        <v>25</v>
      </c>
      <c r="F127" s="87">
        <v>7</v>
      </c>
      <c r="G127" s="88">
        <v>50</v>
      </c>
      <c r="H127" s="89">
        <v>27.007000000000001</v>
      </c>
      <c r="I127" s="89">
        <v>0.77</v>
      </c>
      <c r="J127" s="90">
        <v>54.585999999999999</v>
      </c>
      <c r="K127" s="90"/>
      <c r="L127" s="90">
        <v>100.917</v>
      </c>
      <c r="M127" s="90"/>
      <c r="N127" s="87">
        <v>0</v>
      </c>
      <c r="O127" s="87"/>
      <c r="P127" s="87"/>
      <c r="Q127" s="87"/>
      <c r="R127" s="97">
        <v>2.2000000000000002</v>
      </c>
      <c r="S127" s="85"/>
      <c r="T127" s="58">
        <f>0.994*R127-0.123</f>
        <v>2.0638000000000005</v>
      </c>
      <c r="U127" s="85">
        <v>2.1</v>
      </c>
      <c r="V127" s="85"/>
      <c r="W127" s="87" t="s">
        <v>11</v>
      </c>
      <c r="X127" s="87"/>
      <c r="Y127" s="87" t="s">
        <v>34</v>
      </c>
      <c r="Z127" s="76" t="s">
        <v>7</v>
      </c>
      <c r="AA127" s="117" t="s">
        <v>33</v>
      </c>
      <c r="AB127" s="100"/>
      <c r="AC127" s="56"/>
      <c r="AD127" s="95"/>
      <c r="AE127" s="53">
        <f>POWER(10,11.8+1.5*U127)</f>
        <v>891250938133751.25</v>
      </c>
      <c r="AF127" s="22"/>
      <c r="AG127" s="113"/>
      <c r="AH127" s="95"/>
      <c r="AI127" s="95"/>
      <c r="AJ127" s="95"/>
      <c r="AK127" s="95"/>
      <c r="AL127" s="95"/>
      <c r="AM127" s="95"/>
      <c r="AN127" s="95"/>
      <c r="AO127" s="95"/>
      <c r="AP127" s="95"/>
      <c r="AQ127" s="47"/>
      <c r="AR127" s="95"/>
      <c r="AS127" s="95"/>
      <c r="AT127" s="95"/>
      <c r="AU127" s="95"/>
      <c r="AV127" s="95"/>
      <c r="AW127" s="95"/>
      <c r="AX127" s="95"/>
      <c r="AY127" s="95"/>
      <c r="AZ127" s="95"/>
      <c r="BA127" s="18"/>
      <c r="BB127" s="18"/>
      <c r="BC127" s="17"/>
      <c r="BD127" s="17"/>
      <c r="BE127" s="17"/>
      <c r="BF127" s="17"/>
      <c r="BG127" s="17"/>
    </row>
    <row r="128" spans="1:59" s="11" customFormat="1" x14ac:dyDescent="0.25">
      <c r="A128" s="45" t="s">
        <v>159</v>
      </c>
      <c r="B128" s="110">
        <f t="shared" ref="B128:B140" si="21">DATE(C128,D128,E128)+TIME(F128,G128,H128)</f>
        <v>44767.602164351854</v>
      </c>
      <c r="C128" s="66">
        <v>2022</v>
      </c>
      <c r="D128" s="66">
        <v>7</v>
      </c>
      <c r="E128" s="66">
        <v>25</v>
      </c>
      <c r="F128" s="66">
        <v>14</v>
      </c>
      <c r="G128" s="66">
        <v>27</v>
      </c>
      <c r="H128" s="67">
        <v>7.8</v>
      </c>
      <c r="I128" s="67">
        <v>0.1</v>
      </c>
      <c r="J128" s="68">
        <v>53.3</v>
      </c>
      <c r="K128" s="68">
        <v>0.01</v>
      </c>
      <c r="L128" s="68">
        <v>108.36</v>
      </c>
      <c r="M128" s="68">
        <v>0.01</v>
      </c>
      <c r="N128" s="69">
        <v>22</v>
      </c>
      <c r="O128" s="69">
        <v>2</v>
      </c>
      <c r="P128" s="67">
        <v>9.4</v>
      </c>
      <c r="Q128" s="10">
        <v>0.2</v>
      </c>
      <c r="R128" s="71"/>
      <c r="S128" s="71"/>
      <c r="T128" s="10">
        <f t="shared" ref="T128:T140" si="22">(P128-4)/1.8</f>
        <v>3</v>
      </c>
      <c r="U128" s="10">
        <v>3</v>
      </c>
      <c r="V128" s="73">
        <v>28</v>
      </c>
      <c r="W128" s="70" t="s">
        <v>37</v>
      </c>
      <c r="X128" s="70"/>
      <c r="Y128" s="70"/>
      <c r="Z128" s="47" t="s">
        <v>7</v>
      </c>
      <c r="AA128" s="72"/>
      <c r="AB128" s="70"/>
      <c r="AD128" s="53">
        <f t="shared" ref="AD128:AD140" si="23">POWER(10,11.8+1.5*U128)</f>
        <v>1.9952623149688948E+16</v>
      </c>
      <c r="AE128" s="47"/>
      <c r="AG128" s="47"/>
      <c r="AH128" s="47"/>
      <c r="AI128" s="47"/>
      <c r="AJ128" s="47"/>
      <c r="AK128" s="47"/>
      <c r="AL128" s="47"/>
      <c r="AM128" s="47"/>
      <c r="AN128" s="47"/>
      <c r="AO128" s="47"/>
      <c r="AP128" s="47"/>
      <c r="AQ128" s="47"/>
      <c r="AR128" s="47"/>
      <c r="AS128" s="47"/>
      <c r="AT128" s="47"/>
      <c r="AU128" s="47"/>
      <c r="AV128" s="71"/>
      <c r="AW128" s="71"/>
      <c r="AX128" s="47"/>
      <c r="AY128" s="47"/>
      <c r="AZ128" s="47"/>
    </row>
    <row r="129" spans="1:59" s="11" customFormat="1" x14ac:dyDescent="0.25">
      <c r="A129" s="45" t="s">
        <v>160</v>
      </c>
      <c r="B129" s="110">
        <f t="shared" si="21"/>
        <v>44767.999398148146</v>
      </c>
      <c r="C129" s="66">
        <v>2022</v>
      </c>
      <c r="D129" s="66">
        <v>7</v>
      </c>
      <c r="E129" s="66">
        <v>25</v>
      </c>
      <c r="F129" s="66">
        <v>23</v>
      </c>
      <c r="G129" s="66">
        <v>59</v>
      </c>
      <c r="H129" s="67">
        <v>8.5</v>
      </c>
      <c r="I129" s="67">
        <v>0.1</v>
      </c>
      <c r="J129" s="68">
        <v>56.72</v>
      </c>
      <c r="K129" s="68">
        <v>0.01</v>
      </c>
      <c r="L129" s="68">
        <v>118.3</v>
      </c>
      <c r="M129" s="68">
        <v>0.01</v>
      </c>
      <c r="N129" s="69">
        <v>9</v>
      </c>
      <c r="O129" s="69">
        <v>2</v>
      </c>
      <c r="P129" s="67">
        <v>9.9</v>
      </c>
      <c r="Q129" s="10">
        <v>0.2</v>
      </c>
      <c r="R129" s="71"/>
      <c r="S129" s="71"/>
      <c r="T129" s="10">
        <f t="shared" si="22"/>
        <v>3.2777777777777777</v>
      </c>
      <c r="U129" s="10">
        <v>3.3</v>
      </c>
      <c r="V129" s="73">
        <v>22</v>
      </c>
      <c r="W129" s="70" t="s">
        <v>37</v>
      </c>
      <c r="X129" s="70"/>
      <c r="Y129" s="70"/>
      <c r="Z129" s="47" t="s">
        <v>7</v>
      </c>
      <c r="AA129" s="72" t="s">
        <v>251</v>
      </c>
      <c r="AB129" s="73">
        <v>22</v>
      </c>
      <c r="AD129" s="53">
        <f t="shared" si="23"/>
        <v>5.6234132519035104E+16</v>
      </c>
      <c r="AE129" s="47"/>
      <c r="AG129" s="47"/>
      <c r="AH129" s="47"/>
      <c r="AI129" s="47"/>
      <c r="AJ129" s="47"/>
      <c r="AK129" s="47"/>
      <c r="AL129" s="47"/>
      <c r="AM129" s="47"/>
      <c r="AN129" s="47"/>
      <c r="AO129" s="47"/>
      <c r="AP129" s="47"/>
      <c r="AQ129" s="47"/>
      <c r="AR129" s="47"/>
      <c r="AS129" s="47"/>
      <c r="AT129" s="47"/>
      <c r="AU129" s="47"/>
      <c r="AV129" s="71"/>
      <c r="AW129" s="71"/>
      <c r="AX129" s="47"/>
      <c r="AY129" s="47"/>
      <c r="AZ129" s="47"/>
    </row>
    <row r="130" spans="1:59" s="11" customFormat="1" x14ac:dyDescent="0.25">
      <c r="A130" s="45" t="s">
        <v>161</v>
      </c>
      <c r="B130" s="110">
        <f t="shared" si="21"/>
        <v>44769.256793981483</v>
      </c>
      <c r="C130" s="66">
        <v>2022</v>
      </c>
      <c r="D130" s="66">
        <v>7</v>
      </c>
      <c r="E130" s="66">
        <v>27</v>
      </c>
      <c r="F130" s="66">
        <v>6</v>
      </c>
      <c r="G130" s="66">
        <v>9</v>
      </c>
      <c r="H130" s="67">
        <v>47.9</v>
      </c>
      <c r="I130" s="67">
        <v>0.2</v>
      </c>
      <c r="J130" s="68">
        <v>53.51</v>
      </c>
      <c r="K130" s="68">
        <v>0.01</v>
      </c>
      <c r="L130" s="68">
        <v>109.94</v>
      </c>
      <c r="M130" s="68">
        <v>0.01</v>
      </c>
      <c r="N130" s="69">
        <v>23</v>
      </c>
      <c r="O130" s="69">
        <v>3</v>
      </c>
      <c r="P130" s="67">
        <v>9</v>
      </c>
      <c r="Q130" s="10">
        <v>0.2</v>
      </c>
      <c r="R130" s="71"/>
      <c r="S130" s="71"/>
      <c r="T130" s="10">
        <f t="shared" si="22"/>
        <v>2.7777777777777777</v>
      </c>
      <c r="U130" s="10">
        <v>2.8</v>
      </c>
      <c r="V130" s="73">
        <v>25</v>
      </c>
      <c r="W130" s="70" t="s">
        <v>37</v>
      </c>
      <c r="X130" s="70"/>
      <c r="Y130" s="70"/>
      <c r="Z130" s="47" t="s">
        <v>7</v>
      </c>
      <c r="AA130" s="72" t="s">
        <v>252</v>
      </c>
      <c r="AB130" s="73">
        <v>23</v>
      </c>
      <c r="AD130" s="53">
        <f t="shared" si="23"/>
        <v>1E+16</v>
      </c>
      <c r="AE130" s="47"/>
      <c r="AG130" s="47"/>
      <c r="AH130" s="47"/>
      <c r="AI130" s="47"/>
      <c r="AJ130" s="47"/>
      <c r="AK130" s="47"/>
      <c r="AL130" s="47"/>
      <c r="AM130" s="47"/>
      <c r="AN130" s="47"/>
      <c r="AO130" s="47"/>
      <c r="AP130" s="47"/>
      <c r="AQ130" s="47"/>
      <c r="AR130" s="47"/>
      <c r="AS130" s="47"/>
      <c r="AT130" s="47"/>
      <c r="AU130" s="47"/>
      <c r="AV130" s="71"/>
      <c r="AW130" s="71"/>
      <c r="AX130" s="47"/>
      <c r="AY130" s="47"/>
      <c r="AZ130" s="47"/>
    </row>
    <row r="131" spans="1:59" s="11" customFormat="1" x14ac:dyDescent="0.25">
      <c r="A131" s="45" t="s">
        <v>162</v>
      </c>
      <c r="B131" s="110">
        <f t="shared" si="21"/>
        <v>44784.808206018519</v>
      </c>
      <c r="C131" s="66">
        <v>2022</v>
      </c>
      <c r="D131" s="66">
        <v>8</v>
      </c>
      <c r="E131" s="66">
        <v>11</v>
      </c>
      <c r="F131" s="66">
        <v>19</v>
      </c>
      <c r="G131" s="66">
        <v>23</v>
      </c>
      <c r="H131" s="67">
        <v>49.4</v>
      </c>
      <c r="I131" s="67">
        <v>0.1</v>
      </c>
      <c r="J131" s="68">
        <v>51.7</v>
      </c>
      <c r="K131" s="68">
        <v>0.01</v>
      </c>
      <c r="L131" s="68">
        <v>101.74</v>
      </c>
      <c r="M131" s="68">
        <v>0.01</v>
      </c>
      <c r="N131" s="69">
        <v>7</v>
      </c>
      <c r="O131" s="69">
        <v>2</v>
      </c>
      <c r="P131" s="67">
        <v>9.8000000000000007</v>
      </c>
      <c r="Q131" s="10">
        <v>0.2</v>
      </c>
      <c r="R131" s="71"/>
      <c r="S131" s="71"/>
      <c r="T131" s="10">
        <f t="shared" si="22"/>
        <v>3.2222222222222223</v>
      </c>
      <c r="U131" s="10">
        <v>3.2</v>
      </c>
      <c r="V131" s="73">
        <v>30</v>
      </c>
      <c r="W131" s="70" t="s">
        <v>37</v>
      </c>
      <c r="X131" s="70"/>
      <c r="Y131" s="70"/>
      <c r="Z131" s="47" t="s">
        <v>7</v>
      </c>
      <c r="AA131" s="72"/>
      <c r="AB131" s="70"/>
      <c r="AD131" s="53">
        <f t="shared" si="23"/>
        <v>3.981071705534992E+16</v>
      </c>
      <c r="AE131" s="47"/>
      <c r="AG131" s="47"/>
      <c r="AH131" s="47"/>
      <c r="AI131" s="47"/>
      <c r="AJ131" s="47"/>
      <c r="AK131" s="47"/>
      <c r="AL131" s="47"/>
      <c r="AM131" s="47"/>
      <c r="AN131" s="47"/>
      <c r="AO131" s="47"/>
      <c r="AP131" s="47"/>
      <c r="AQ131" s="47"/>
      <c r="AR131" s="47"/>
      <c r="AS131" s="47"/>
      <c r="AT131" s="47"/>
      <c r="AU131" s="47"/>
      <c r="AV131" s="71"/>
      <c r="AW131" s="71"/>
      <c r="AX131" s="47"/>
      <c r="AY131" s="47"/>
      <c r="AZ131" s="47"/>
    </row>
    <row r="132" spans="1:59" s="11" customFormat="1" x14ac:dyDescent="0.25">
      <c r="A132" s="45" t="s">
        <v>163</v>
      </c>
      <c r="B132" s="110">
        <f t="shared" si="21"/>
        <v>44787.417604166665</v>
      </c>
      <c r="C132" s="66">
        <v>2022</v>
      </c>
      <c r="D132" s="66">
        <v>8</v>
      </c>
      <c r="E132" s="66">
        <v>14</v>
      </c>
      <c r="F132" s="66">
        <v>10</v>
      </c>
      <c r="G132" s="66">
        <v>1</v>
      </c>
      <c r="H132" s="67">
        <v>21.2</v>
      </c>
      <c r="I132" s="67">
        <v>0.1</v>
      </c>
      <c r="J132" s="68">
        <v>56.71</v>
      </c>
      <c r="K132" s="68">
        <v>0.01</v>
      </c>
      <c r="L132" s="68">
        <v>118.3</v>
      </c>
      <c r="M132" s="68">
        <v>0.01</v>
      </c>
      <c r="N132" s="69">
        <v>6</v>
      </c>
      <c r="O132" s="69">
        <v>2</v>
      </c>
      <c r="P132" s="67">
        <v>10.199999999999999</v>
      </c>
      <c r="Q132" s="10">
        <v>0.2</v>
      </c>
      <c r="R132" s="71"/>
      <c r="S132" s="71"/>
      <c r="T132" s="10">
        <f t="shared" si="22"/>
        <v>3.4444444444444438</v>
      </c>
      <c r="U132" s="10">
        <v>3.4</v>
      </c>
      <c r="V132" s="73">
        <v>23</v>
      </c>
      <c r="W132" s="70" t="s">
        <v>37</v>
      </c>
      <c r="X132" s="70"/>
      <c r="Y132" s="70"/>
      <c r="Z132" s="47" t="s">
        <v>7</v>
      </c>
      <c r="AA132" s="72"/>
      <c r="AB132" s="70"/>
      <c r="AD132" s="53">
        <f t="shared" si="23"/>
        <v>7.9432823472428304E+16</v>
      </c>
      <c r="AE132" s="47"/>
      <c r="AG132" s="47"/>
      <c r="AH132" s="47"/>
      <c r="AI132" s="47"/>
      <c r="AJ132" s="47"/>
      <c r="AK132" s="47"/>
      <c r="AL132" s="47"/>
      <c r="AM132" s="47"/>
      <c r="AN132" s="47"/>
      <c r="AO132" s="47"/>
      <c r="AP132" s="47"/>
      <c r="AQ132" s="47"/>
      <c r="AR132" s="47"/>
      <c r="AS132" s="47"/>
      <c r="AT132" s="47"/>
      <c r="AU132" s="47"/>
      <c r="AV132" s="71"/>
      <c r="AW132" s="71"/>
      <c r="AX132" s="47"/>
      <c r="AY132" s="47"/>
      <c r="AZ132" s="47"/>
    </row>
    <row r="133" spans="1:59" s="11" customFormat="1" x14ac:dyDescent="0.25">
      <c r="A133" s="45" t="s">
        <v>164</v>
      </c>
      <c r="B133" s="110">
        <f t="shared" si="21"/>
        <v>44791.286620370367</v>
      </c>
      <c r="C133" s="66">
        <v>2022</v>
      </c>
      <c r="D133" s="66">
        <v>8</v>
      </c>
      <c r="E133" s="66">
        <v>18</v>
      </c>
      <c r="F133" s="66">
        <v>6</v>
      </c>
      <c r="G133" s="66">
        <v>52</v>
      </c>
      <c r="H133" s="67">
        <v>44.3</v>
      </c>
      <c r="I133" s="67">
        <v>0.2</v>
      </c>
      <c r="J133" s="68">
        <v>56.33</v>
      </c>
      <c r="K133" s="68">
        <v>0.01</v>
      </c>
      <c r="L133" s="68">
        <v>117.67</v>
      </c>
      <c r="M133" s="68">
        <v>0.02</v>
      </c>
      <c r="N133" s="69">
        <v>10</v>
      </c>
      <c r="O133" s="69">
        <v>10</v>
      </c>
      <c r="P133" s="67">
        <v>10.4</v>
      </c>
      <c r="Q133" s="10">
        <v>0.2</v>
      </c>
      <c r="R133" s="71"/>
      <c r="S133" s="71"/>
      <c r="T133" s="10">
        <f t="shared" si="22"/>
        <v>3.5555555555555558</v>
      </c>
      <c r="U133" s="10">
        <v>3.6</v>
      </c>
      <c r="V133" s="73">
        <v>25</v>
      </c>
      <c r="W133" s="70" t="s">
        <v>37</v>
      </c>
      <c r="X133" s="70"/>
      <c r="Y133" s="70"/>
      <c r="Z133" s="47" t="s">
        <v>7</v>
      </c>
      <c r="AA133" s="72"/>
      <c r="AB133" s="70"/>
      <c r="AD133" s="53">
        <f t="shared" si="23"/>
        <v>1.5848931924611347E+17</v>
      </c>
      <c r="AE133" s="47"/>
      <c r="AG133" s="47"/>
      <c r="AH133" s="47"/>
      <c r="AI133" s="47"/>
      <c r="AJ133" s="47"/>
      <c r="AK133" s="47"/>
      <c r="AL133" s="47"/>
      <c r="AM133" s="47"/>
      <c r="AN133" s="47"/>
      <c r="AO133" s="47"/>
      <c r="AP133" s="47"/>
      <c r="AQ133" s="47"/>
      <c r="AR133" s="47"/>
      <c r="AS133" s="47"/>
      <c r="AT133" s="47"/>
      <c r="AU133" s="47"/>
      <c r="AV133" s="71"/>
      <c r="AW133" s="71"/>
      <c r="AX133" s="47"/>
      <c r="AY133" s="47"/>
      <c r="AZ133" s="47"/>
    </row>
    <row r="134" spans="1:59" s="11" customFormat="1" ht="22.5" x14ac:dyDescent="0.25">
      <c r="A134" s="45" t="s">
        <v>165</v>
      </c>
      <c r="B134" s="110">
        <f t="shared" si="21"/>
        <v>44794.12228009259</v>
      </c>
      <c r="C134" s="66">
        <v>2022</v>
      </c>
      <c r="D134" s="66">
        <v>8</v>
      </c>
      <c r="E134" s="66">
        <v>21</v>
      </c>
      <c r="F134" s="66">
        <v>2</v>
      </c>
      <c r="G134" s="66">
        <v>56</v>
      </c>
      <c r="H134" s="67">
        <v>5.2</v>
      </c>
      <c r="I134" s="67">
        <v>0.1</v>
      </c>
      <c r="J134" s="68">
        <v>54.91</v>
      </c>
      <c r="K134" s="68">
        <v>0.01</v>
      </c>
      <c r="L134" s="68">
        <v>110.69</v>
      </c>
      <c r="M134" s="68">
        <v>0.02</v>
      </c>
      <c r="N134" s="69">
        <v>15</v>
      </c>
      <c r="O134" s="69">
        <v>2</v>
      </c>
      <c r="P134" s="67">
        <v>13.1</v>
      </c>
      <c r="Q134" s="10">
        <v>0.1</v>
      </c>
      <c r="R134" s="71"/>
      <c r="S134" s="71"/>
      <c r="T134" s="10">
        <f t="shared" si="22"/>
        <v>5.0555555555555554</v>
      </c>
      <c r="U134" s="10">
        <v>5.0999999999999996</v>
      </c>
      <c r="V134" s="73">
        <v>38</v>
      </c>
      <c r="W134" s="70" t="s">
        <v>37</v>
      </c>
      <c r="X134" s="70"/>
      <c r="Y134" s="70"/>
      <c r="Z134" s="47" t="s">
        <v>7</v>
      </c>
      <c r="AA134" s="72" t="s">
        <v>253</v>
      </c>
      <c r="AB134" s="73">
        <v>24</v>
      </c>
      <c r="AD134" s="53">
        <f t="shared" si="23"/>
        <v>2.818382931264471E+19</v>
      </c>
      <c r="AE134" s="47"/>
      <c r="AG134" s="47"/>
      <c r="AH134" s="47"/>
      <c r="AI134" s="47"/>
      <c r="AJ134" s="47"/>
      <c r="AK134" s="47"/>
      <c r="AL134" s="47"/>
      <c r="AM134" s="47"/>
      <c r="AN134" s="47"/>
      <c r="AO134" s="47"/>
      <c r="AP134" s="47"/>
      <c r="AQ134" s="47"/>
      <c r="AR134" s="47"/>
      <c r="AS134" s="47"/>
      <c r="AT134" s="47"/>
      <c r="AU134" s="47"/>
      <c r="AV134" s="71"/>
      <c r="AW134" s="71"/>
      <c r="AX134" s="47"/>
      <c r="AY134" s="47"/>
      <c r="AZ134" s="47"/>
    </row>
    <row r="135" spans="1:59" s="11" customFormat="1" x14ac:dyDescent="0.25">
      <c r="A135" s="45" t="s">
        <v>166</v>
      </c>
      <c r="B135" s="110">
        <f t="shared" si="21"/>
        <v>44796.174062500002</v>
      </c>
      <c r="C135" s="66">
        <v>2022</v>
      </c>
      <c r="D135" s="66">
        <v>8</v>
      </c>
      <c r="E135" s="66">
        <v>23</v>
      </c>
      <c r="F135" s="66">
        <v>4</v>
      </c>
      <c r="G135" s="66">
        <v>10</v>
      </c>
      <c r="H135" s="67">
        <v>39.9</v>
      </c>
      <c r="I135" s="67">
        <v>0.1</v>
      </c>
      <c r="J135" s="68">
        <v>54.91</v>
      </c>
      <c r="K135" s="68">
        <v>0.01</v>
      </c>
      <c r="L135" s="68">
        <v>110.71</v>
      </c>
      <c r="M135" s="68">
        <v>0.02</v>
      </c>
      <c r="N135" s="69">
        <v>17</v>
      </c>
      <c r="O135" s="69">
        <v>3</v>
      </c>
      <c r="P135" s="67">
        <v>9.1999999999999993</v>
      </c>
      <c r="Q135" s="10">
        <v>0.1</v>
      </c>
      <c r="R135" s="71"/>
      <c r="S135" s="71"/>
      <c r="T135" s="10">
        <f t="shared" si="22"/>
        <v>2.8888888888888884</v>
      </c>
      <c r="U135" s="10">
        <v>2.9</v>
      </c>
      <c r="V135" s="73">
        <v>27</v>
      </c>
      <c r="W135" s="70" t="s">
        <v>37</v>
      </c>
      <c r="X135" s="70"/>
      <c r="Y135" s="70"/>
      <c r="Z135" s="47" t="s">
        <v>7</v>
      </c>
      <c r="AA135" s="72"/>
      <c r="AB135" s="70"/>
      <c r="AD135" s="53">
        <f t="shared" si="23"/>
        <v>1.4125375446227572E+16</v>
      </c>
      <c r="AE135" s="47"/>
      <c r="AG135" s="47"/>
      <c r="AH135" s="47"/>
      <c r="AI135" s="47"/>
      <c r="AJ135" s="47"/>
      <c r="AK135" s="47"/>
      <c r="AL135" s="47"/>
      <c r="AM135" s="47"/>
      <c r="AN135" s="47"/>
      <c r="AO135" s="47"/>
      <c r="AP135" s="47"/>
      <c r="AQ135" s="47"/>
      <c r="AR135" s="47"/>
      <c r="AS135" s="47"/>
      <c r="AT135" s="47"/>
      <c r="AU135" s="47"/>
      <c r="AV135" s="71"/>
      <c r="AW135" s="71"/>
      <c r="AX135" s="47"/>
      <c r="AY135" s="47"/>
      <c r="AZ135" s="47"/>
    </row>
    <row r="136" spans="1:59" s="11" customFormat="1" x14ac:dyDescent="0.25">
      <c r="A136" s="45" t="s">
        <v>167</v>
      </c>
      <c r="B136" s="110">
        <f t="shared" si="21"/>
        <v>44798.637650462966</v>
      </c>
      <c r="C136" s="66">
        <v>2022</v>
      </c>
      <c r="D136" s="66">
        <v>8</v>
      </c>
      <c r="E136" s="66">
        <v>25</v>
      </c>
      <c r="F136" s="66">
        <v>15</v>
      </c>
      <c r="G136" s="66">
        <v>18</v>
      </c>
      <c r="H136" s="67">
        <v>13.9</v>
      </c>
      <c r="I136" s="67">
        <v>0.1</v>
      </c>
      <c r="J136" s="68">
        <v>51.42</v>
      </c>
      <c r="K136" s="68">
        <v>0.01</v>
      </c>
      <c r="L136" s="68">
        <v>100.58</v>
      </c>
      <c r="M136" s="68">
        <v>0.01</v>
      </c>
      <c r="N136" s="69">
        <v>18</v>
      </c>
      <c r="O136" s="69">
        <v>3</v>
      </c>
      <c r="P136" s="67">
        <v>11.4</v>
      </c>
      <c r="Q136" s="10">
        <v>0.2</v>
      </c>
      <c r="R136" s="100">
        <v>4.5999999999999996</v>
      </c>
      <c r="S136" s="71"/>
      <c r="T136" s="10">
        <f t="shared" si="22"/>
        <v>4.1111111111111116</v>
      </c>
      <c r="U136" s="10">
        <v>4.0999999999999996</v>
      </c>
      <c r="V136" s="73">
        <v>40</v>
      </c>
      <c r="W136" s="70" t="s">
        <v>37</v>
      </c>
      <c r="X136" s="70" t="s">
        <v>11</v>
      </c>
      <c r="Y136" s="70"/>
      <c r="Z136" s="47" t="s">
        <v>7</v>
      </c>
      <c r="AA136" s="72" t="s">
        <v>952</v>
      </c>
      <c r="AB136" s="73">
        <v>25</v>
      </c>
      <c r="AD136" s="53">
        <f t="shared" si="23"/>
        <v>8.9125093813374464E+17</v>
      </c>
      <c r="AE136" s="47"/>
      <c r="AG136" s="95">
        <v>2022</v>
      </c>
      <c r="AH136" s="95">
        <v>8</v>
      </c>
      <c r="AI136" s="95">
        <v>25</v>
      </c>
      <c r="AJ136" s="95">
        <v>15</v>
      </c>
      <c r="AK136" s="96">
        <v>18</v>
      </c>
      <c r="AL136" s="97">
        <v>10</v>
      </c>
      <c r="AM136" s="97">
        <v>2.7</v>
      </c>
      <c r="AN136" s="98">
        <v>51.427999999999997</v>
      </c>
      <c r="AO136" s="95">
        <v>2</v>
      </c>
      <c r="AP136" s="98">
        <v>1.7999999999999999E-2</v>
      </c>
      <c r="AQ136" s="98">
        <v>100.456</v>
      </c>
      <c r="AR136" s="95">
        <v>1</v>
      </c>
      <c r="AS136" s="95">
        <v>1.4E-2</v>
      </c>
      <c r="AT136" s="95">
        <v>9</v>
      </c>
      <c r="AU136" s="99" t="s">
        <v>23</v>
      </c>
      <c r="AV136" s="100">
        <v>4.5999999999999996</v>
      </c>
      <c r="AW136" s="100">
        <v>4.5</v>
      </c>
      <c r="AX136" s="100" t="s">
        <v>11</v>
      </c>
      <c r="AY136" s="95" t="s">
        <v>274</v>
      </c>
      <c r="AZ136" s="47" t="s">
        <v>7</v>
      </c>
    </row>
    <row r="137" spans="1:59" s="11" customFormat="1" x14ac:dyDescent="0.25">
      <c r="A137" s="45" t="s">
        <v>168</v>
      </c>
      <c r="B137" s="110">
        <f t="shared" si="21"/>
        <v>44800.050659722219</v>
      </c>
      <c r="C137" s="66">
        <v>2022</v>
      </c>
      <c r="D137" s="66">
        <v>8</v>
      </c>
      <c r="E137" s="66">
        <v>27</v>
      </c>
      <c r="F137" s="66">
        <v>1</v>
      </c>
      <c r="G137" s="66">
        <v>12</v>
      </c>
      <c r="H137" s="67">
        <v>57</v>
      </c>
      <c r="I137" s="67">
        <v>0.1</v>
      </c>
      <c r="J137" s="68">
        <v>55.9</v>
      </c>
      <c r="K137" s="68">
        <v>0.01</v>
      </c>
      <c r="L137" s="68">
        <v>113.4</v>
      </c>
      <c r="M137" s="68">
        <v>0.02</v>
      </c>
      <c r="N137" s="69">
        <v>8</v>
      </c>
      <c r="O137" s="69">
        <v>3</v>
      </c>
      <c r="P137" s="67">
        <v>9.5</v>
      </c>
      <c r="Q137" s="10">
        <v>0.2</v>
      </c>
      <c r="R137" s="71"/>
      <c r="S137" s="71"/>
      <c r="T137" s="10">
        <f t="shared" si="22"/>
        <v>3.0555555555555554</v>
      </c>
      <c r="U137" s="10">
        <v>3.1</v>
      </c>
      <c r="V137" s="73">
        <v>22</v>
      </c>
      <c r="W137" s="70" t="s">
        <v>37</v>
      </c>
      <c r="X137" s="70"/>
      <c r="Y137" s="70"/>
      <c r="Z137" s="47" t="s">
        <v>7</v>
      </c>
      <c r="AA137" s="72"/>
      <c r="AB137" s="70"/>
      <c r="AD137" s="53">
        <f t="shared" si="23"/>
        <v>2.8183829312644916E+16</v>
      </c>
      <c r="AE137" s="47"/>
      <c r="AG137" s="47"/>
      <c r="AH137" s="47"/>
      <c r="AI137" s="47"/>
      <c r="AJ137" s="47"/>
      <c r="AK137" s="47"/>
      <c r="AL137" s="47"/>
      <c r="AM137" s="47"/>
      <c r="AN137" s="47"/>
      <c r="AO137" s="47"/>
      <c r="AP137" s="47"/>
      <c r="AQ137" s="47"/>
      <c r="AR137" s="47"/>
      <c r="AS137" s="47"/>
      <c r="AT137" s="47"/>
      <c r="AU137" s="47"/>
      <c r="AV137" s="71"/>
      <c r="AW137" s="71"/>
      <c r="AX137" s="47"/>
      <c r="AY137" s="47"/>
      <c r="AZ137" s="47"/>
    </row>
    <row r="138" spans="1:59" s="11" customFormat="1" x14ac:dyDescent="0.25">
      <c r="A138" s="45" t="s">
        <v>169</v>
      </c>
      <c r="B138" s="110">
        <f t="shared" si="21"/>
        <v>44801.87023148148</v>
      </c>
      <c r="C138" s="66">
        <v>2022</v>
      </c>
      <c r="D138" s="66">
        <v>8</v>
      </c>
      <c r="E138" s="66">
        <v>28</v>
      </c>
      <c r="F138" s="66">
        <v>20</v>
      </c>
      <c r="G138" s="66">
        <v>53</v>
      </c>
      <c r="H138" s="67">
        <v>8.3000000000000007</v>
      </c>
      <c r="I138" s="67">
        <v>0.2</v>
      </c>
      <c r="J138" s="68">
        <v>51.91</v>
      </c>
      <c r="K138" s="68">
        <v>0.01</v>
      </c>
      <c r="L138" s="68">
        <v>100.12</v>
      </c>
      <c r="M138" s="68">
        <v>0.01</v>
      </c>
      <c r="N138" s="69"/>
      <c r="O138" s="69"/>
      <c r="P138" s="67">
        <v>10.8</v>
      </c>
      <c r="Q138" s="10">
        <v>0.1</v>
      </c>
      <c r="R138" s="71"/>
      <c r="S138" s="71"/>
      <c r="T138" s="10">
        <f t="shared" si="22"/>
        <v>3.7777777777777781</v>
      </c>
      <c r="U138" s="10">
        <v>3.8</v>
      </c>
      <c r="V138" s="73">
        <v>37</v>
      </c>
      <c r="W138" s="70" t="s">
        <v>37</v>
      </c>
      <c r="X138" s="70"/>
      <c r="Y138" s="70"/>
      <c r="Z138" s="47" t="s">
        <v>7</v>
      </c>
      <c r="AA138" s="72"/>
      <c r="AB138" s="70"/>
      <c r="AD138" s="53">
        <f t="shared" si="23"/>
        <v>3.1622776601683898E+17</v>
      </c>
      <c r="AE138" s="47"/>
      <c r="AG138" s="47"/>
      <c r="AH138" s="47"/>
      <c r="AI138" s="47"/>
      <c r="AJ138" s="47"/>
      <c r="AK138" s="47"/>
      <c r="AL138" s="47"/>
      <c r="AM138" s="47"/>
      <c r="AN138" s="47"/>
      <c r="AO138" s="47"/>
      <c r="AP138" s="47"/>
      <c r="AQ138" s="47"/>
      <c r="AR138" s="47"/>
      <c r="AS138" s="47"/>
      <c r="AT138" s="47"/>
      <c r="AU138" s="47"/>
      <c r="AV138" s="71"/>
      <c r="AW138" s="71"/>
      <c r="AX138" s="47"/>
      <c r="AY138" s="47"/>
      <c r="AZ138" s="47"/>
    </row>
    <row r="139" spans="1:59" s="11" customFormat="1" x14ac:dyDescent="0.25">
      <c r="A139" s="45" t="s">
        <v>170</v>
      </c>
      <c r="B139" s="110">
        <f t="shared" si="21"/>
        <v>44802.586956018517</v>
      </c>
      <c r="C139" s="66">
        <v>2022</v>
      </c>
      <c r="D139" s="66">
        <v>8</v>
      </c>
      <c r="E139" s="66">
        <v>29</v>
      </c>
      <c r="F139" s="66">
        <v>14</v>
      </c>
      <c r="G139" s="66">
        <v>5</v>
      </c>
      <c r="H139" s="67">
        <v>13</v>
      </c>
      <c r="I139" s="67">
        <v>0.1</v>
      </c>
      <c r="J139" s="68">
        <v>56.15</v>
      </c>
      <c r="K139" s="68">
        <v>0.01</v>
      </c>
      <c r="L139" s="68">
        <v>112.85</v>
      </c>
      <c r="M139" s="68">
        <v>0.01</v>
      </c>
      <c r="N139" s="69">
        <v>19</v>
      </c>
      <c r="O139" s="69">
        <v>2</v>
      </c>
      <c r="P139" s="67">
        <v>9.4</v>
      </c>
      <c r="Q139" s="10">
        <v>0.2</v>
      </c>
      <c r="R139" s="71"/>
      <c r="S139" s="71"/>
      <c r="T139" s="10">
        <f t="shared" si="22"/>
        <v>3</v>
      </c>
      <c r="U139" s="10">
        <v>3</v>
      </c>
      <c r="V139" s="73">
        <v>23</v>
      </c>
      <c r="W139" s="70" t="s">
        <v>37</v>
      </c>
      <c r="X139" s="70"/>
      <c r="Y139" s="70"/>
      <c r="Z139" s="47" t="s">
        <v>7</v>
      </c>
      <c r="AA139" s="72" t="s">
        <v>254</v>
      </c>
      <c r="AB139" s="73">
        <v>26</v>
      </c>
      <c r="AD139" s="53">
        <f t="shared" si="23"/>
        <v>1.9952623149688948E+16</v>
      </c>
      <c r="AE139" s="47"/>
      <c r="AG139" s="47"/>
      <c r="AH139" s="47"/>
      <c r="AI139" s="47"/>
      <c r="AJ139" s="47"/>
      <c r="AK139" s="47"/>
      <c r="AL139" s="47"/>
      <c r="AM139" s="47"/>
      <c r="AN139" s="47"/>
      <c r="AO139" s="47"/>
      <c r="AP139" s="47"/>
      <c r="AQ139" s="47"/>
      <c r="AR139" s="47"/>
      <c r="AS139" s="47"/>
      <c r="AT139" s="47"/>
      <c r="AU139" s="47"/>
      <c r="AV139" s="71"/>
      <c r="AW139" s="71"/>
      <c r="AX139" s="47"/>
      <c r="AY139" s="47"/>
      <c r="AZ139" s="47"/>
    </row>
    <row r="140" spans="1:59" s="11" customFormat="1" ht="22.5" x14ac:dyDescent="0.25">
      <c r="A140" s="45" t="s">
        <v>171</v>
      </c>
      <c r="B140" s="110">
        <f t="shared" si="21"/>
        <v>44803.023900462962</v>
      </c>
      <c r="C140" s="66">
        <v>2022</v>
      </c>
      <c r="D140" s="66">
        <v>8</v>
      </c>
      <c r="E140" s="66">
        <v>30</v>
      </c>
      <c r="F140" s="66">
        <v>0</v>
      </c>
      <c r="G140" s="66">
        <v>34</v>
      </c>
      <c r="H140" s="67">
        <v>25.6</v>
      </c>
      <c r="I140" s="67">
        <v>0.1</v>
      </c>
      <c r="J140" s="68">
        <v>52.03</v>
      </c>
      <c r="K140" s="68">
        <v>0.01</v>
      </c>
      <c r="L140" s="68">
        <v>105.66</v>
      </c>
      <c r="M140" s="68">
        <v>0.01</v>
      </c>
      <c r="N140" s="69">
        <v>22</v>
      </c>
      <c r="O140" s="69">
        <v>2</v>
      </c>
      <c r="P140" s="67">
        <v>10.6</v>
      </c>
      <c r="Q140" s="10">
        <v>0.2</v>
      </c>
      <c r="R140" s="71"/>
      <c r="S140" s="71"/>
      <c r="T140" s="10">
        <f t="shared" si="22"/>
        <v>3.6666666666666665</v>
      </c>
      <c r="U140" s="10">
        <v>3.7</v>
      </c>
      <c r="V140" s="73">
        <v>37</v>
      </c>
      <c r="W140" s="70" t="s">
        <v>37</v>
      </c>
      <c r="X140" s="70"/>
      <c r="Y140" s="70"/>
      <c r="Z140" s="47" t="s">
        <v>7</v>
      </c>
      <c r="AA140" s="72" t="s">
        <v>255</v>
      </c>
      <c r="AB140" s="73">
        <v>27</v>
      </c>
      <c r="AD140" s="53">
        <f t="shared" si="23"/>
        <v>2.2387211385683504E+17</v>
      </c>
      <c r="AE140" s="47"/>
      <c r="AG140" s="47"/>
      <c r="AH140" s="47"/>
      <c r="AI140" s="47"/>
      <c r="AJ140" s="47"/>
      <c r="AK140" s="47"/>
      <c r="AL140" s="47"/>
      <c r="AM140" s="47"/>
      <c r="AN140" s="47"/>
      <c r="AO140" s="47"/>
      <c r="AP140" s="47"/>
      <c r="AQ140" s="47"/>
      <c r="AR140" s="47"/>
      <c r="AS140" s="47"/>
      <c r="AT140" s="47"/>
      <c r="AU140" s="47"/>
      <c r="AV140" s="71"/>
      <c r="AW140" s="71"/>
      <c r="AX140" s="47"/>
      <c r="AY140" s="47"/>
      <c r="AZ140" s="47"/>
    </row>
    <row r="141" spans="1:59" s="11" customFormat="1" x14ac:dyDescent="0.2">
      <c r="A141" s="45" t="s">
        <v>172</v>
      </c>
      <c r="B141" s="84">
        <v>44803.292500000003</v>
      </c>
      <c r="C141" s="87">
        <v>2022</v>
      </c>
      <c r="D141" s="87">
        <v>8</v>
      </c>
      <c r="E141" s="87">
        <v>30</v>
      </c>
      <c r="F141" s="87">
        <v>7</v>
      </c>
      <c r="G141" s="88">
        <v>1</v>
      </c>
      <c r="H141" s="89">
        <v>12.42</v>
      </c>
      <c r="I141" s="89">
        <v>1.1599999999999999</v>
      </c>
      <c r="J141" s="90">
        <v>54.259</v>
      </c>
      <c r="K141" s="90"/>
      <c r="L141" s="90">
        <v>100.07</v>
      </c>
      <c r="M141" s="90"/>
      <c r="N141" s="87">
        <v>0</v>
      </c>
      <c r="O141" s="87"/>
      <c r="P141" s="87"/>
      <c r="Q141" s="87"/>
      <c r="R141" s="97">
        <v>2.7</v>
      </c>
      <c r="S141" s="85"/>
      <c r="T141" s="58">
        <f>0.994*R141-0.123</f>
        <v>2.5608000000000004</v>
      </c>
      <c r="U141" s="85">
        <v>2.6</v>
      </c>
      <c r="V141" s="85"/>
      <c r="W141" s="87" t="s">
        <v>11</v>
      </c>
      <c r="X141" s="87"/>
      <c r="Y141" s="87" t="s">
        <v>34</v>
      </c>
      <c r="Z141" s="76" t="s">
        <v>7</v>
      </c>
      <c r="AA141" s="117" t="s">
        <v>33</v>
      </c>
      <c r="AB141" s="100"/>
      <c r="AC141" s="56"/>
      <c r="AD141" s="95"/>
      <c r="AE141" s="53">
        <f>POWER(10,11.8+1.5*U141)</f>
        <v>5011872336272755</v>
      </c>
      <c r="AF141" s="22"/>
      <c r="AG141" s="113"/>
      <c r="AH141" s="95"/>
      <c r="AI141" s="95"/>
      <c r="AJ141" s="95"/>
      <c r="AK141" s="95"/>
      <c r="AL141" s="95"/>
      <c r="AM141" s="95"/>
      <c r="AN141" s="95"/>
      <c r="AO141" s="95"/>
      <c r="AP141" s="95"/>
      <c r="AQ141" s="47"/>
      <c r="AR141" s="95"/>
      <c r="AS141" s="95"/>
      <c r="AT141" s="95"/>
      <c r="AU141" s="95"/>
      <c r="AV141" s="95"/>
      <c r="AW141" s="95"/>
      <c r="AX141" s="95"/>
      <c r="AY141" s="95"/>
      <c r="AZ141" s="95"/>
      <c r="BA141" s="18"/>
      <c r="BB141" s="18"/>
      <c r="BC141" s="17"/>
      <c r="BD141" s="17"/>
      <c r="BE141" s="17"/>
      <c r="BF141" s="17"/>
      <c r="BG141" s="17"/>
    </row>
    <row r="142" spans="1:59" s="11" customFormat="1" x14ac:dyDescent="0.25">
      <c r="A142" s="45" t="s">
        <v>173</v>
      </c>
      <c r="B142" s="110">
        <f t="shared" ref="B142:B149" si="24">DATE(C142,D142,E142)+TIME(F142,G142,H142)</f>
        <v>44807.191886574074</v>
      </c>
      <c r="C142" s="66">
        <v>2022</v>
      </c>
      <c r="D142" s="66">
        <v>9</v>
      </c>
      <c r="E142" s="66">
        <v>3</v>
      </c>
      <c r="F142" s="66">
        <v>4</v>
      </c>
      <c r="G142" s="66">
        <v>36</v>
      </c>
      <c r="H142" s="67">
        <v>19.600000000000001</v>
      </c>
      <c r="I142" s="67">
        <v>0.2</v>
      </c>
      <c r="J142" s="68">
        <v>56.74</v>
      </c>
      <c r="K142" s="68">
        <v>0.01</v>
      </c>
      <c r="L142" s="68">
        <v>117.38</v>
      </c>
      <c r="M142" s="68">
        <v>0.01</v>
      </c>
      <c r="N142" s="69"/>
      <c r="O142" s="69"/>
      <c r="P142" s="67">
        <v>13.1</v>
      </c>
      <c r="Q142" s="10">
        <v>0.1</v>
      </c>
      <c r="R142" s="71"/>
      <c r="S142" s="71">
        <v>4.9000000000000004</v>
      </c>
      <c r="T142" s="10">
        <f>S142</f>
        <v>4.9000000000000004</v>
      </c>
      <c r="U142" s="10">
        <v>4.9000000000000004</v>
      </c>
      <c r="V142" s="73">
        <v>36</v>
      </c>
      <c r="W142" s="70" t="s">
        <v>37</v>
      </c>
      <c r="X142" s="70"/>
      <c r="Y142" s="70"/>
      <c r="Z142" s="47" t="s">
        <v>7</v>
      </c>
      <c r="AA142" s="72" t="s">
        <v>256</v>
      </c>
      <c r="AB142" s="73">
        <v>28</v>
      </c>
      <c r="AD142" s="53">
        <f t="shared" ref="AD142:AD149" si="25">POWER(10,11.8+1.5*U142)</f>
        <v>1.4125375446227669E+19</v>
      </c>
      <c r="AE142" s="47"/>
      <c r="AG142" s="47"/>
      <c r="AH142" s="47"/>
      <c r="AI142" s="47"/>
      <c r="AJ142" s="47"/>
      <c r="AK142" s="47"/>
      <c r="AL142" s="47"/>
      <c r="AM142" s="47"/>
      <c r="AN142" s="47"/>
      <c r="AO142" s="47"/>
      <c r="AP142" s="47"/>
      <c r="AQ142" s="47"/>
      <c r="AR142" s="47"/>
      <c r="AS142" s="47"/>
      <c r="AT142" s="47"/>
      <c r="AU142" s="47"/>
      <c r="AV142" s="71"/>
      <c r="AW142" s="71"/>
      <c r="AX142" s="47"/>
      <c r="AY142" s="47"/>
      <c r="AZ142" s="47"/>
    </row>
    <row r="143" spans="1:59" s="11" customFormat="1" x14ac:dyDescent="0.25">
      <c r="A143" s="45" t="s">
        <v>174</v>
      </c>
      <c r="B143" s="110">
        <f t="shared" si="24"/>
        <v>44809.565011574072</v>
      </c>
      <c r="C143" s="66">
        <v>2022</v>
      </c>
      <c r="D143" s="66">
        <v>9</v>
      </c>
      <c r="E143" s="66">
        <v>5</v>
      </c>
      <c r="F143" s="66">
        <v>13</v>
      </c>
      <c r="G143" s="66">
        <v>33</v>
      </c>
      <c r="H143" s="67">
        <v>37.4</v>
      </c>
      <c r="I143" s="67">
        <v>0.1</v>
      </c>
      <c r="J143" s="68">
        <v>53.02</v>
      </c>
      <c r="K143" s="68">
        <v>0.01</v>
      </c>
      <c r="L143" s="68">
        <v>107.89</v>
      </c>
      <c r="M143" s="68">
        <v>0.01</v>
      </c>
      <c r="N143" s="69">
        <v>20</v>
      </c>
      <c r="O143" s="69">
        <v>2</v>
      </c>
      <c r="P143" s="67">
        <v>9.6</v>
      </c>
      <c r="Q143" s="10">
        <v>0.2</v>
      </c>
      <c r="R143" s="71"/>
      <c r="S143" s="71"/>
      <c r="T143" s="10">
        <f t="shared" ref="T143:T149" si="26">(P143-4)/1.8</f>
        <v>3.1111111111111107</v>
      </c>
      <c r="U143" s="10">
        <v>3.1</v>
      </c>
      <c r="V143" s="73">
        <v>30</v>
      </c>
      <c r="W143" s="70" t="s">
        <v>37</v>
      </c>
      <c r="X143" s="70"/>
      <c r="Y143" s="70"/>
      <c r="Z143" s="47" t="s">
        <v>7</v>
      </c>
      <c r="AA143" s="72" t="s">
        <v>257</v>
      </c>
      <c r="AB143" s="73">
        <v>29</v>
      </c>
      <c r="AD143" s="53">
        <f t="shared" si="25"/>
        <v>2.8183829312644916E+16</v>
      </c>
      <c r="AE143" s="47"/>
      <c r="AG143" s="47"/>
      <c r="AH143" s="47"/>
      <c r="AI143" s="47"/>
      <c r="AJ143" s="47"/>
      <c r="AK143" s="47"/>
      <c r="AL143" s="47"/>
      <c r="AM143" s="47"/>
      <c r="AN143" s="47"/>
      <c r="AO143" s="47"/>
      <c r="AP143" s="47"/>
      <c r="AQ143" s="47"/>
      <c r="AR143" s="47"/>
      <c r="AS143" s="47"/>
      <c r="AT143" s="47"/>
      <c r="AU143" s="47"/>
      <c r="AV143" s="71"/>
      <c r="AW143" s="71"/>
      <c r="AX143" s="47"/>
      <c r="AY143" s="47"/>
      <c r="AZ143" s="47"/>
    </row>
    <row r="144" spans="1:59" s="11" customFormat="1" x14ac:dyDescent="0.25">
      <c r="A144" s="45" t="s">
        <v>175</v>
      </c>
      <c r="B144" s="110">
        <f t="shared" si="24"/>
        <v>44811.181793981479</v>
      </c>
      <c r="C144" s="66">
        <v>2022</v>
      </c>
      <c r="D144" s="66">
        <v>9</v>
      </c>
      <c r="E144" s="66">
        <v>7</v>
      </c>
      <c r="F144" s="66">
        <v>4</v>
      </c>
      <c r="G144" s="66">
        <v>21</v>
      </c>
      <c r="H144" s="67">
        <v>47.1</v>
      </c>
      <c r="I144" s="67">
        <v>0.2</v>
      </c>
      <c r="J144" s="68">
        <v>55.9</v>
      </c>
      <c r="K144" s="68">
        <v>0.01</v>
      </c>
      <c r="L144" s="68">
        <v>113.4</v>
      </c>
      <c r="M144" s="68">
        <v>0.01</v>
      </c>
      <c r="N144" s="69">
        <v>12</v>
      </c>
      <c r="O144" s="69">
        <v>4</v>
      </c>
      <c r="P144" s="67">
        <v>9.4</v>
      </c>
      <c r="Q144" s="10">
        <v>0.2</v>
      </c>
      <c r="R144" s="71"/>
      <c r="S144" s="71"/>
      <c r="T144" s="10">
        <f t="shared" si="26"/>
        <v>3</v>
      </c>
      <c r="U144" s="10">
        <v>3</v>
      </c>
      <c r="V144" s="73">
        <v>23</v>
      </c>
      <c r="W144" s="70" t="s">
        <v>37</v>
      </c>
      <c r="X144" s="70"/>
      <c r="Y144" s="70"/>
      <c r="Z144" s="47" t="s">
        <v>7</v>
      </c>
      <c r="AA144" s="72"/>
      <c r="AB144" s="70"/>
      <c r="AD144" s="53">
        <f t="shared" si="25"/>
        <v>1.9952623149688948E+16</v>
      </c>
      <c r="AE144" s="47"/>
      <c r="AG144" s="47"/>
      <c r="AH144" s="47"/>
      <c r="AI144" s="47"/>
      <c r="AJ144" s="47"/>
      <c r="AK144" s="47"/>
      <c r="AL144" s="47"/>
      <c r="AM144" s="47"/>
      <c r="AN144" s="47"/>
      <c r="AO144" s="47"/>
      <c r="AP144" s="47"/>
      <c r="AQ144" s="47"/>
      <c r="AR144" s="47"/>
      <c r="AS144" s="47"/>
      <c r="AT144" s="47"/>
      <c r="AU144" s="47"/>
      <c r="AV144" s="71"/>
      <c r="AW144" s="71"/>
      <c r="AX144" s="47"/>
      <c r="AY144" s="47"/>
      <c r="AZ144" s="47"/>
    </row>
    <row r="145" spans="1:59" s="11" customFormat="1" x14ac:dyDescent="0.25">
      <c r="A145" s="45" t="s">
        <v>176</v>
      </c>
      <c r="B145" s="110">
        <f t="shared" si="24"/>
        <v>44812.095590277779</v>
      </c>
      <c r="C145" s="66">
        <v>2022</v>
      </c>
      <c r="D145" s="66">
        <v>9</v>
      </c>
      <c r="E145" s="66">
        <v>8</v>
      </c>
      <c r="F145" s="66">
        <v>2</v>
      </c>
      <c r="G145" s="66">
        <v>17</v>
      </c>
      <c r="H145" s="67">
        <v>39.6</v>
      </c>
      <c r="I145" s="67">
        <v>0.2</v>
      </c>
      <c r="J145" s="68">
        <v>52.07</v>
      </c>
      <c r="K145" s="68">
        <v>0.01</v>
      </c>
      <c r="L145" s="68">
        <v>99.21</v>
      </c>
      <c r="M145" s="68">
        <v>0.01</v>
      </c>
      <c r="N145" s="69"/>
      <c r="O145" s="69"/>
      <c r="P145" s="67">
        <v>9.6</v>
      </c>
      <c r="Q145" s="10">
        <v>0.2</v>
      </c>
      <c r="R145" s="100">
        <v>3.6</v>
      </c>
      <c r="S145" s="71"/>
      <c r="T145" s="10">
        <f t="shared" si="26"/>
        <v>3.1111111111111107</v>
      </c>
      <c r="U145" s="10">
        <v>3.1</v>
      </c>
      <c r="V145" s="73">
        <v>30</v>
      </c>
      <c r="W145" s="70" t="s">
        <v>37</v>
      </c>
      <c r="X145" s="70" t="s">
        <v>11</v>
      </c>
      <c r="Y145" s="70"/>
      <c r="Z145" s="70" t="s">
        <v>7</v>
      </c>
      <c r="AA145" s="72"/>
      <c r="AB145" s="70"/>
      <c r="AD145" s="53">
        <f t="shared" si="25"/>
        <v>2.8183829312644916E+16</v>
      </c>
      <c r="AE145" s="47"/>
      <c r="AG145" s="95">
        <v>2022</v>
      </c>
      <c r="AH145" s="95">
        <v>9</v>
      </c>
      <c r="AI145" s="95">
        <v>8</v>
      </c>
      <c r="AJ145" s="95">
        <v>2</v>
      </c>
      <c r="AK145" s="96">
        <v>17</v>
      </c>
      <c r="AL145" s="97">
        <v>35.299999999999997</v>
      </c>
      <c r="AM145" s="97">
        <v>2.1</v>
      </c>
      <c r="AN145" s="98">
        <v>51.975000000000001</v>
      </c>
      <c r="AO145" s="95">
        <v>3</v>
      </c>
      <c r="AP145" s="98">
        <v>2.7E-2</v>
      </c>
      <c r="AQ145" s="98">
        <v>99.116</v>
      </c>
      <c r="AR145" s="95">
        <v>1</v>
      </c>
      <c r="AS145" s="95">
        <v>1.4999999999999999E-2</v>
      </c>
      <c r="AT145" s="95">
        <v>10</v>
      </c>
      <c r="AU145" s="99" t="s">
        <v>23</v>
      </c>
      <c r="AV145" s="100">
        <v>3.6</v>
      </c>
      <c r="AW145" s="101">
        <v>3.5</v>
      </c>
      <c r="AX145" s="100" t="s">
        <v>11</v>
      </c>
      <c r="AY145" s="95" t="s">
        <v>275</v>
      </c>
      <c r="AZ145" s="47" t="s">
        <v>7</v>
      </c>
    </row>
    <row r="146" spans="1:59" s="11" customFormat="1" x14ac:dyDescent="0.25">
      <c r="A146" s="45" t="s">
        <v>177</v>
      </c>
      <c r="B146" s="110">
        <f t="shared" si="24"/>
        <v>44812.543310185189</v>
      </c>
      <c r="C146" s="66">
        <v>2022</v>
      </c>
      <c r="D146" s="66">
        <v>9</v>
      </c>
      <c r="E146" s="66">
        <v>8</v>
      </c>
      <c r="F146" s="66">
        <v>13</v>
      </c>
      <c r="G146" s="66">
        <v>2</v>
      </c>
      <c r="H146" s="67">
        <v>22.8</v>
      </c>
      <c r="I146" s="67">
        <v>0.2</v>
      </c>
      <c r="J146" s="68">
        <v>50.81</v>
      </c>
      <c r="K146" s="68">
        <v>0.01</v>
      </c>
      <c r="L146" s="68">
        <v>99.55</v>
      </c>
      <c r="M146" s="68">
        <v>0.01</v>
      </c>
      <c r="N146" s="69">
        <v>4</v>
      </c>
      <c r="O146" s="69">
        <v>4</v>
      </c>
      <c r="P146" s="67">
        <v>10.3</v>
      </c>
      <c r="Q146" s="10">
        <v>0.2</v>
      </c>
      <c r="R146" s="100">
        <v>4.0999999999999996</v>
      </c>
      <c r="S146" s="71"/>
      <c r="T146" s="10">
        <f t="shared" si="26"/>
        <v>3.5000000000000004</v>
      </c>
      <c r="U146" s="10">
        <v>3.5</v>
      </c>
      <c r="V146" s="73">
        <v>32</v>
      </c>
      <c r="W146" s="70" t="s">
        <v>37</v>
      </c>
      <c r="X146" s="70" t="s">
        <v>11</v>
      </c>
      <c r="Y146" s="70"/>
      <c r="Z146" s="70" t="s">
        <v>7</v>
      </c>
      <c r="AA146" s="72"/>
      <c r="AB146" s="70"/>
      <c r="AD146" s="53">
        <f t="shared" si="25"/>
        <v>1.122018454301972E+17</v>
      </c>
      <c r="AE146" s="47"/>
      <c r="AG146" s="95">
        <v>2022</v>
      </c>
      <c r="AH146" s="95">
        <v>9</v>
      </c>
      <c r="AI146" s="95">
        <v>8</v>
      </c>
      <c r="AJ146" s="95">
        <v>13</v>
      </c>
      <c r="AK146" s="96">
        <v>2</v>
      </c>
      <c r="AL146" s="97">
        <v>16.899999999999999</v>
      </c>
      <c r="AM146" s="97">
        <v>1.9</v>
      </c>
      <c r="AN146" s="98">
        <v>50.74</v>
      </c>
      <c r="AO146" s="95">
        <v>2</v>
      </c>
      <c r="AP146" s="98">
        <v>1.7999999999999999E-2</v>
      </c>
      <c r="AQ146" s="98">
        <v>99.453000000000003</v>
      </c>
      <c r="AR146" s="95">
        <v>1</v>
      </c>
      <c r="AS146" s="95">
        <v>1.4E-2</v>
      </c>
      <c r="AT146" s="95">
        <v>9</v>
      </c>
      <c r="AU146" s="99" t="s">
        <v>23</v>
      </c>
      <c r="AV146" s="100">
        <v>4.0999999999999996</v>
      </c>
      <c r="AW146" s="101">
        <v>4</v>
      </c>
      <c r="AX146" s="100" t="s">
        <v>11</v>
      </c>
      <c r="AY146" s="95" t="s">
        <v>274</v>
      </c>
      <c r="AZ146" s="47" t="s">
        <v>7</v>
      </c>
    </row>
    <row r="147" spans="1:59" s="11" customFormat="1" x14ac:dyDescent="0.25">
      <c r="A147" s="45" t="s">
        <v>178</v>
      </c>
      <c r="B147" s="110">
        <f t="shared" si="24"/>
        <v>44815.525868055556</v>
      </c>
      <c r="C147" s="66">
        <v>2022</v>
      </c>
      <c r="D147" s="66">
        <v>9</v>
      </c>
      <c r="E147" s="66">
        <v>11</v>
      </c>
      <c r="F147" s="66">
        <v>12</v>
      </c>
      <c r="G147" s="66">
        <v>37</v>
      </c>
      <c r="H147" s="67">
        <v>15.8</v>
      </c>
      <c r="I147" s="67">
        <v>0.1</v>
      </c>
      <c r="J147" s="68">
        <v>55.34</v>
      </c>
      <c r="K147" s="68">
        <v>0.01</v>
      </c>
      <c r="L147" s="68">
        <v>113.67</v>
      </c>
      <c r="M147" s="68">
        <v>0.01</v>
      </c>
      <c r="N147" s="69">
        <v>11</v>
      </c>
      <c r="O147" s="69">
        <v>3</v>
      </c>
      <c r="P147" s="67">
        <v>9.5</v>
      </c>
      <c r="Q147" s="10">
        <v>0.2</v>
      </c>
      <c r="R147" s="71"/>
      <c r="S147" s="71"/>
      <c r="T147" s="10">
        <f t="shared" si="26"/>
        <v>3.0555555555555554</v>
      </c>
      <c r="U147" s="10">
        <v>3.1</v>
      </c>
      <c r="V147" s="73">
        <v>29</v>
      </c>
      <c r="W147" s="70" t="s">
        <v>37</v>
      </c>
      <c r="X147" s="70"/>
      <c r="Y147" s="70"/>
      <c r="Z147" s="47" t="s">
        <v>7</v>
      </c>
      <c r="AA147" s="72"/>
      <c r="AB147" s="70"/>
      <c r="AD147" s="53">
        <f t="shared" si="25"/>
        <v>2.8183829312644916E+16</v>
      </c>
      <c r="AE147" s="47"/>
      <c r="AG147" s="47"/>
      <c r="AH147" s="47"/>
      <c r="AI147" s="47"/>
      <c r="AJ147" s="47"/>
      <c r="AK147" s="47"/>
      <c r="AL147" s="47"/>
      <c r="AM147" s="47"/>
      <c r="AN147" s="47"/>
      <c r="AO147" s="47"/>
      <c r="AP147" s="47"/>
      <c r="AQ147" s="47"/>
      <c r="AR147" s="47"/>
      <c r="AS147" s="47"/>
      <c r="AT147" s="47"/>
      <c r="AU147" s="47"/>
      <c r="AV147" s="71"/>
      <c r="AW147" s="71"/>
      <c r="AX147" s="47"/>
      <c r="AY147" s="47"/>
      <c r="AZ147" s="47"/>
    </row>
    <row r="148" spans="1:59" s="11" customFormat="1" x14ac:dyDescent="0.25">
      <c r="A148" s="45" t="s">
        <v>179</v>
      </c>
      <c r="B148" s="110">
        <f t="shared" si="24"/>
        <v>44815.818773148145</v>
      </c>
      <c r="C148" s="66">
        <v>2022</v>
      </c>
      <c r="D148" s="66">
        <v>9</v>
      </c>
      <c r="E148" s="66">
        <v>11</v>
      </c>
      <c r="F148" s="66">
        <v>19</v>
      </c>
      <c r="G148" s="66">
        <v>39</v>
      </c>
      <c r="H148" s="67">
        <v>2.1</v>
      </c>
      <c r="I148" s="67">
        <v>0.1</v>
      </c>
      <c r="J148" s="68">
        <v>55.44</v>
      </c>
      <c r="K148" s="68">
        <v>0.01</v>
      </c>
      <c r="L148" s="68">
        <v>113.84</v>
      </c>
      <c r="M148" s="68">
        <v>0.01</v>
      </c>
      <c r="N148" s="69">
        <v>6</v>
      </c>
      <c r="O148" s="69">
        <v>2</v>
      </c>
      <c r="P148" s="67">
        <v>10.6</v>
      </c>
      <c r="Q148" s="10">
        <v>0.2</v>
      </c>
      <c r="R148" s="71"/>
      <c r="S148" s="71"/>
      <c r="T148" s="10">
        <f t="shared" si="26"/>
        <v>3.6666666666666665</v>
      </c>
      <c r="U148" s="10">
        <v>3.7</v>
      </c>
      <c r="V148" s="73">
        <v>35</v>
      </c>
      <c r="W148" s="70" t="s">
        <v>37</v>
      </c>
      <c r="X148" s="70"/>
      <c r="Y148" s="70"/>
      <c r="Z148" s="47" t="s">
        <v>7</v>
      </c>
      <c r="AA148" s="72"/>
      <c r="AB148" s="70"/>
      <c r="AD148" s="53">
        <f t="shared" si="25"/>
        <v>2.2387211385683504E+17</v>
      </c>
      <c r="AE148" s="47"/>
      <c r="AG148" s="47"/>
      <c r="AH148" s="47"/>
      <c r="AI148" s="47"/>
      <c r="AJ148" s="47"/>
      <c r="AK148" s="47"/>
      <c r="AL148" s="47"/>
      <c r="AM148" s="47"/>
      <c r="AN148" s="47"/>
      <c r="AO148" s="47"/>
      <c r="AP148" s="47"/>
      <c r="AQ148" s="47"/>
      <c r="AR148" s="47"/>
      <c r="AS148" s="47"/>
      <c r="AT148" s="47"/>
      <c r="AU148" s="47"/>
      <c r="AV148" s="71"/>
      <c r="AW148" s="71"/>
      <c r="AX148" s="47"/>
      <c r="AY148" s="47"/>
      <c r="AZ148" s="47"/>
    </row>
    <row r="149" spans="1:59" s="11" customFormat="1" ht="33.75" x14ac:dyDescent="0.25">
      <c r="A149" s="45" t="s">
        <v>180</v>
      </c>
      <c r="B149" s="110">
        <f t="shared" si="24"/>
        <v>44816.289502314816</v>
      </c>
      <c r="C149" s="66">
        <v>2022</v>
      </c>
      <c r="D149" s="66">
        <v>9</v>
      </c>
      <c r="E149" s="66">
        <v>12</v>
      </c>
      <c r="F149" s="66">
        <v>6</v>
      </c>
      <c r="G149" s="66">
        <v>56</v>
      </c>
      <c r="H149" s="67">
        <v>53.4</v>
      </c>
      <c r="I149" s="67">
        <v>0.1</v>
      </c>
      <c r="J149" s="68">
        <v>51.68</v>
      </c>
      <c r="K149" s="68">
        <v>0.01</v>
      </c>
      <c r="L149" s="68">
        <v>102.11</v>
      </c>
      <c r="M149" s="68">
        <v>0.01</v>
      </c>
      <c r="N149" s="69">
        <v>6</v>
      </c>
      <c r="O149" s="69">
        <v>3</v>
      </c>
      <c r="P149" s="67">
        <v>11.6</v>
      </c>
      <c r="Q149" s="10">
        <v>0.2</v>
      </c>
      <c r="R149" s="71"/>
      <c r="S149" s="71"/>
      <c r="T149" s="10">
        <f t="shared" si="26"/>
        <v>4.2222222222222223</v>
      </c>
      <c r="U149" s="10">
        <v>4.2</v>
      </c>
      <c r="V149" s="73">
        <v>40</v>
      </c>
      <c r="W149" s="70" t="s">
        <v>37</v>
      </c>
      <c r="X149" s="70"/>
      <c r="Y149" s="70"/>
      <c r="Z149" s="47" t="s">
        <v>7</v>
      </c>
      <c r="AA149" s="72" t="s">
        <v>258</v>
      </c>
      <c r="AB149" s="73">
        <v>30</v>
      </c>
      <c r="AD149" s="53">
        <f t="shared" si="25"/>
        <v>1.2589254117941732E+18</v>
      </c>
      <c r="AE149" s="47"/>
      <c r="AG149" s="47"/>
      <c r="AH149" s="47"/>
      <c r="AI149" s="47"/>
      <c r="AJ149" s="47"/>
      <c r="AK149" s="47"/>
      <c r="AL149" s="47"/>
      <c r="AM149" s="47"/>
      <c r="AN149" s="47"/>
      <c r="AO149" s="47"/>
      <c r="AP149" s="47"/>
      <c r="AQ149" s="47"/>
      <c r="AR149" s="47"/>
      <c r="AS149" s="47"/>
      <c r="AT149" s="47"/>
      <c r="AU149" s="47"/>
      <c r="AV149" s="71"/>
      <c r="AW149" s="71"/>
      <c r="AX149" s="47"/>
      <c r="AY149" s="47"/>
      <c r="AZ149" s="47"/>
    </row>
    <row r="150" spans="1:59" s="11" customFormat="1" x14ac:dyDescent="0.2">
      <c r="A150" s="45" t="s">
        <v>181</v>
      </c>
      <c r="B150" s="84">
        <v>44818.326932870368</v>
      </c>
      <c r="C150" s="87">
        <v>2022</v>
      </c>
      <c r="D150" s="87">
        <v>9</v>
      </c>
      <c r="E150" s="87">
        <v>14</v>
      </c>
      <c r="F150" s="87">
        <v>7</v>
      </c>
      <c r="G150" s="88">
        <v>50</v>
      </c>
      <c r="H150" s="89">
        <v>47.173999999999999</v>
      </c>
      <c r="I150" s="89">
        <v>1.78</v>
      </c>
      <c r="J150" s="90">
        <v>54.210999999999999</v>
      </c>
      <c r="K150" s="90"/>
      <c r="L150" s="90">
        <v>100.408</v>
      </c>
      <c r="M150" s="90"/>
      <c r="N150" s="87">
        <v>0</v>
      </c>
      <c r="O150" s="87"/>
      <c r="P150" s="87"/>
      <c r="Q150" s="87"/>
      <c r="R150" s="97">
        <v>2.5</v>
      </c>
      <c r="S150" s="85"/>
      <c r="T150" s="58">
        <f>0.994*R150-0.123</f>
        <v>2.3620000000000001</v>
      </c>
      <c r="U150" s="85">
        <v>2.4</v>
      </c>
      <c r="V150" s="85"/>
      <c r="W150" s="87" t="s">
        <v>11</v>
      </c>
      <c r="X150" s="87"/>
      <c r="Y150" s="87" t="s">
        <v>34</v>
      </c>
      <c r="Z150" s="76" t="s">
        <v>7</v>
      </c>
      <c r="AA150" s="117" t="s">
        <v>33</v>
      </c>
      <c r="AB150" s="100"/>
      <c r="AC150" s="56"/>
      <c r="AD150" s="95"/>
      <c r="AE150" s="53">
        <f>POWER(10,11.8+1.5*U150)</f>
        <v>2511886431509585.5</v>
      </c>
      <c r="AF150" s="22"/>
      <c r="AG150" s="113"/>
      <c r="AH150" s="95"/>
      <c r="AI150" s="95"/>
      <c r="AJ150" s="95"/>
      <c r="AK150" s="95"/>
      <c r="AL150" s="95"/>
      <c r="AM150" s="95"/>
      <c r="AN150" s="95"/>
      <c r="AO150" s="95"/>
      <c r="AP150" s="95"/>
      <c r="AQ150" s="47"/>
      <c r="AR150" s="95"/>
      <c r="AS150" s="95"/>
      <c r="AT150" s="95"/>
      <c r="AU150" s="95"/>
      <c r="AV150" s="95"/>
      <c r="AW150" s="95"/>
      <c r="AX150" s="95"/>
      <c r="AY150" s="95"/>
      <c r="AZ150" s="95"/>
      <c r="BA150" s="18"/>
      <c r="BB150" s="18"/>
      <c r="BC150" s="17"/>
      <c r="BD150" s="17"/>
      <c r="BE150" s="17"/>
      <c r="BF150" s="17"/>
      <c r="BG150" s="17"/>
    </row>
    <row r="151" spans="1:59" s="11" customFormat="1" x14ac:dyDescent="0.25">
      <c r="A151" s="45" t="s">
        <v>182</v>
      </c>
      <c r="B151" s="110">
        <f>DATE(C151,D151,E151)+TIME(F151,G151,H151)</f>
        <v>44819.280462962961</v>
      </c>
      <c r="C151" s="66">
        <v>2022</v>
      </c>
      <c r="D151" s="66">
        <v>9</v>
      </c>
      <c r="E151" s="66">
        <v>15</v>
      </c>
      <c r="F151" s="66">
        <v>6</v>
      </c>
      <c r="G151" s="66">
        <v>43</v>
      </c>
      <c r="H151" s="67">
        <v>52.9</v>
      </c>
      <c r="I151" s="67">
        <v>0.2</v>
      </c>
      <c r="J151" s="68">
        <v>56.73</v>
      </c>
      <c r="K151" s="68">
        <v>0.01</v>
      </c>
      <c r="L151" s="68">
        <v>117.36</v>
      </c>
      <c r="M151" s="68">
        <v>0.01</v>
      </c>
      <c r="N151" s="69"/>
      <c r="O151" s="69"/>
      <c r="P151" s="67">
        <v>10.4</v>
      </c>
      <c r="Q151" s="10">
        <v>0.2</v>
      </c>
      <c r="R151" s="71"/>
      <c r="S151" s="71"/>
      <c r="T151" s="10">
        <f>(P151-4)/1.8</f>
        <v>3.5555555555555558</v>
      </c>
      <c r="U151" s="10">
        <v>3.6</v>
      </c>
      <c r="V151" s="73">
        <v>25</v>
      </c>
      <c r="W151" s="70" t="s">
        <v>37</v>
      </c>
      <c r="X151" s="70"/>
      <c r="Y151" s="70"/>
      <c r="Z151" s="47" t="s">
        <v>7</v>
      </c>
      <c r="AA151" s="72"/>
      <c r="AB151" s="70"/>
      <c r="AD151" s="53">
        <f>POWER(10,11.8+1.5*U151)</f>
        <v>1.5848931924611347E+17</v>
      </c>
      <c r="AE151" s="47"/>
      <c r="AG151" s="47"/>
      <c r="AH151" s="47"/>
      <c r="AI151" s="47"/>
      <c r="AJ151" s="47"/>
      <c r="AK151" s="47"/>
      <c r="AL151" s="47"/>
      <c r="AM151" s="47"/>
      <c r="AN151" s="47"/>
      <c r="AO151" s="47"/>
      <c r="AP151" s="47"/>
      <c r="AQ151" s="47"/>
      <c r="AR151" s="47"/>
      <c r="AS151" s="47"/>
      <c r="AT151" s="47"/>
      <c r="AU151" s="47"/>
      <c r="AV151" s="71"/>
      <c r="AW151" s="71"/>
      <c r="AX151" s="47"/>
      <c r="AY151" s="47"/>
      <c r="AZ151" s="47"/>
    </row>
    <row r="152" spans="1:59" s="11" customFormat="1" x14ac:dyDescent="0.25">
      <c r="A152" s="45" t="s">
        <v>183</v>
      </c>
      <c r="B152" s="110">
        <f>DATE(C152,D152,E152)+TIME(F152,G152,H152)</f>
        <v>44819.354525462964</v>
      </c>
      <c r="C152" s="66">
        <v>2022</v>
      </c>
      <c r="D152" s="66">
        <v>9</v>
      </c>
      <c r="E152" s="66">
        <v>15</v>
      </c>
      <c r="F152" s="66">
        <v>8</v>
      </c>
      <c r="G152" s="66">
        <v>30</v>
      </c>
      <c r="H152" s="67">
        <v>31</v>
      </c>
      <c r="I152" s="67">
        <v>0.2</v>
      </c>
      <c r="J152" s="68">
        <v>56.76</v>
      </c>
      <c r="K152" s="68">
        <v>0.01</v>
      </c>
      <c r="L152" s="68">
        <v>117.37</v>
      </c>
      <c r="M152" s="68">
        <v>0.01</v>
      </c>
      <c r="N152" s="69"/>
      <c r="O152" s="69"/>
      <c r="P152" s="67">
        <v>10.1</v>
      </c>
      <c r="Q152" s="10">
        <v>0.2</v>
      </c>
      <c r="R152" s="71"/>
      <c r="S152" s="71"/>
      <c r="T152" s="10">
        <f>(P152-4)/1.8</f>
        <v>3.3888888888888884</v>
      </c>
      <c r="U152" s="10">
        <v>3.4</v>
      </c>
      <c r="V152" s="73">
        <v>25</v>
      </c>
      <c r="W152" s="70" t="s">
        <v>37</v>
      </c>
      <c r="X152" s="70"/>
      <c r="Y152" s="70"/>
      <c r="Z152" s="47" t="s">
        <v>7</v>
      </c>
      <c r="AA152" s="72"/>
      <c r="AB152" s="70"/>
      <c r="AD152" s="53">
        <f>POWER(10,11.8+1.5*U152)</f>
        <v>7.9432823472428304E+16</v>
      </c>
      <c r="AE152" s="47"/>
      <c r="AG152" s="47"/>
      <c r="AH152" s="47"/>
      <c r="AI152" s="47"/>
      <c r="AJ152" s="47"/>
      <c r="AK152" s="47"/>
      <c r="AL152" s="47"/>
      <c r="AM152" s="47"/>
      <c r="AN152" s="47"/>
      <c r="AO152" s="47"/>
      <c r="AP152" s="47"/>
      <c r="AQ152" s="47"/>
      <c r="AR152" s="47"/>
      <c r="AS152" s="47"/>
      <c r="AT152" s="47"/>
      <c r="AU152" s="47"/>
      <c r="AV152" s="71"/>
      <c r="AW152" s="71"/>
      <c r="AX152" s="47"/>
      <c r="AY152" s="47"/>
      <c r="AZ152" s="47"/>
    </row>
    <row r="153" spans="1:59" s="11" customFormat="1" x14ac:dyDescent="0.25">
      <c r="A153" s="45" t="s">
        <v>184</v>
      </c>
      <c r="B153" s="110">
        <f>DATE(C153,D153,E153)+TIME(F153,G153,H153)</f>
        <v>44820.860486111109</v>
      </c>
      <c r="C153" s="66">
        <v>2022</v>
      </c>
      <c r="D153" s="66">
        <v>9</v>
      </c>
      <c r="E153" s="66">
        <v>16</v>
      </c>
      <c r="F153" s="66">
        <v>20</v>
      </c>
      <c r="G153" s="66">
        <v>39</v>
      </c>
      <c r="H153" s="67">
        <v>6</v>
      </c>
      <c r="I153" s="67">
        <v>0.2</v>
      </c>
      <c r="J153" s="68">
        <v>51.35</v>
      </c>
      <c r="K153" s="68">
        <v>0.01</v>
      </c>
      <c r="L153" s="68">
        <v>100.38</v>
      </c>
      <c r="M153" s="68">
        <v>0.01</v>
      </c>
      <c r="N153" s="69">
        <v>14</v>
      </c>
      <c r="O153" s="69"/>
      <c r="P153" s="67">
        <v>9.3000000000000007</v>
      </c>
      <c r="Q153" s="10">
        <v>0.2</v>
      </c>
      <c r="R153" s="100">
        <v>3.7</v>
      </c>
      <c r="S153" s="71"/>
      <c r="T153" s="10">
        <f>(P153-4)/1.8</f>
        <v>2.9444444444444446</v>
      </c>
      <c r="U153" s="10">
        <v>2.9</v>
      </c>
      <c r="V153" s="73">
        <v>28</v>
      </c>
      <c r="W153" s="70" t="s">
        <v>37</v>
      </c>
      <c r="X153" s="70" t="s">
        <v>11</v>
      </c>
      <c r="Y153" s="70"/>
      <c r="Z153" s="47" t="s">
        <v>7</v>
      </c>
      <c r="AA153" s="72"/>
      <c r="AB153" s="70"/>
      <c r="AD153" s="53">
        <f>POWER(10,11.8+1.5*U153)</f>
        <v>1.4125375446227572E+16</v>
      </c>
      <c r="AE153" s="47"/>
      <c r="AG153" s="95">
        <v>2022</v>
      </c>
      <c r="AH153" s="95">
        <v>9</v>
      </c>
      <c r="AI153" s="95">
        <v>16</v>
      </c>
      <c r="AJ153" s="95">
        <v>20</v>
      </c>
      <c r="AK153" s="96">
        <v>39</v>
      </c>
      <c r="AL153" s="97">
        <v>2.2000000000000002</v>
      </c>
      <c r="AM153" s="97">
        <v>2</v>
      </c>
      <c r="AN153" s="98">
        <v>51.305</v>
      </c>
      <c r="AO153" s="95">
        <v>2</v>
      </c>
      <c r="AP153" s="98">
        <v>1.7999999999999999E-2</v>
      </c>
      <c r="AQ153" s="98">
        <v>100.291</v>
      </c>
      <c r="AR153" s="95">
        <v>1</v>
      </c>
      <c r="AS153" s="95">
        <v>1.4E-2</v>
      </c>
      <c r="AT153" s="95">
        <v>10</v>
      </c>
      <c r="AU153" s="99" t="s">
        <v>23</v>
      </c>
      <c r="AV153" s="100">
        <v>3.7</v>
      </c>
      <c r="AW153" s="100">
        <v>3.6</v>
      </c>
      <c r="AX153" s="100" t="s">
        <v>11</v>
      </c>
      <c r="AY153" s="95" t="s">
        <v>274</v>
      </c>
      <c r="AZ153" s="47" t="s">
        <v>7</v>
      </c>
    </row>
    <row r="154" spans="1:59" s="11" customFormat="1" x14ac:dyDescent="0.2">
      <c r="A154" s="45" t="s">
        <v>185</v>
      </c>
      <c r="B154" s="84">
        <v>44821.276041666664</v>
      </c>
      <c r="C154" s="87">
        <v>2022</v>
      </c>
      <c r="D154" s="87">
        <v>9</v>
      </c>
      <c r="E154" s="87">
        <v>17</v>
      </c>
      <c r="F154" s="87">
        <v>6</v>
      </c>
      <c r="G154" s="88">
        <v>37</v>
      </c>
      <c r="H154" s="89">
        <v>30.382000000000001</v>
      </c>
      <c r="I154" s="89">
        <v>0.95</v>
      </c>
      <c r="J154" s="90">
        <v>54.454999999999998</v>
      </c>
      <c r="K154" s="90"/>
      <c r="L154" s="90">
        <v>100.047</v>
      </c>
      <c r="M154" s="90"/>
      <c r="N154" s="87">
        <v>0</v>
      </c>
      <c r="O154" s="87"/>
      <c r="P154" s="87"/>
      <c r="Q154" s="87"/>
      <c r="R154" s="97">
        <v>2.6</v>
      </c>
      <c r="S154" s="85"/>
      <c r="T154" s="58">
        <f>0.994*R154-0.123</f>
        <v>2.4614000000000003</v>
      </c>
      <c r="U154" s="85">
        <v>2.5</v>
      </c>
      <c r="V154" s="85"/>
      <c r="W154" s="87" t="s">
        <v>11</v>
      </c>
      <c r="X154" s="87"/>
      <c r="Y154" s="87" t="s">
        <v>34</v>
      </c>
      <c r="Z154" s="76" t="s">
        <v>7</v>
      </c>
      <c r="AA154" s="117" t="s">
        <v>33</v>
      </c>
      <c r="AB154" s="100"/>
      <c r="AC154" s="56"/>
      <c r="AD154" s="95"/>
      <c r="AE154" s="53">
        <f>POWER(10,11.8+1.5*U154)</f>
        <v>3548133892335782</v>
      </c>
      <c r="AF154" s="22"/>
      <c r="AG154" s="113"/>
      <c r="AH154" s="95"/>
      <c r="AI154" s="95"/>
      <c r="AJ154" s="95"/>
      <c r="AK154" s="95"/>
      <c r="AL154" s="95"/>
      <c r="AM154" s="95"/>
      <c r="AN154" s="95"/>
      <c r="AO154" s="95"/>
      <c r="AP154" s="95"/>
      <c r="AQ154" s="47"/>
      <c r="AR154" s="95"/>
      <c r="AS154" s="95"/>
      <c r="AT154" s="95"/>
      <c r="AU154" s="95"/>
      <c r="AV154" s="95"/>
      <c r="AW154" s="95"/>
      <c r="AX154" s="95"/>
      <c r="AY154" s="95"/>
      <c r="AZ154" s="95"/>
      <c r="BA154" s="18"/>
      <c r="BB154" s="18"/>
      <c r="BC154" s="17"/>
      <c r="BD154" s="17"/>
      <c r="BE154" s="17"/>
      <c r="BF154" s="17"/>
      <c r="BG154" s="17"/>
    </row>
    <row r="155" spans="1:59" s="11" customFormat="1" x14ac:dyDescent="0.25">
      <c r="A155" s="45" t="s">
        <v>186</v>
      </c>
      <c r="B155" s="110">
        <f>DATE(C155,D155,E155)+TIME(F155,G155,H155)</f>
        <v>44823.255462962959</v>
      </c>
      <c r="C155" s="66">
        <v>2022</v>
      </c>
      <c r="D155" s="66">
        <v>9</v>
      </c>
      <c r="E155" s="66">
        <v>19</v>
      </c>
      <c r="F155" s="66">
        <v>6</v>
      </c>
      <c r="G155" s="66">
        <v>7</v>
      </c>
      <c r="H155" s="67">
        <v>52.7</v>
      </c>
      <c r="I155" s="67">
        <v>0.2</v>
      </c>
      <c r="J155" s="68">
        <v>56.77</v>
      </c>
      <c r="K155" s="68">
        <v>0.01</v>
      </c>
      <c r="L155" s="68">
        <v>117.37</v>
      </c>
      <c r="M155" s="68">
        <v>0.01</v>
      </c>
      <c r="N155" s="69">
        <v>9</v>
      </c>
      <c r="O155" s="69">
        <v>10</v>
      </c>
      <c r="P155" s="67">
        <v>12.4</v>
      </c>
      <c r="Q155" s="10">
        <v>0.1</v>
      </c>
      <c r="R155" s="71"/>
      <c r="S155" s="71">
        <v>4.5999999999999996</v>
      </c>
      <c r="T155" s="10">
        <f>S155</f>
        <v>4.5999999999999996</v>
      </c>
      <c r="U155" s="10">
        <v>4.5999999999999996</v>
      </c>
      <c r="V155" s="73">
        <v>37</v>
      </c>
      <c r="W155" s="70" t="s">
        <v>37</v>
      </c>
      <c r="X155" s="70"/>
      <c r="Y155" s="70"/>
      <c r="Z155" s="47" t="s">
        <v>7</v>
      </c>
      <c r="AA155" s="72" t="s">
        <v>259</v>
      </c>
      <c r="AB155" s="73">
        <v>31</v>
      </c>
      <c r="AD155" s="53">
        <f>POWER(10,11.8+1.5*U155)</f>
        <v>5.0118723362727178E+18</v>
      </c>
      <c r="AE155" s="47"/>
      <c r="AG155" s="47"/>
      <c r="AH155" s="47"/>
      <c r="AI155" s="47"/>
      <c r="AJ155" s="47"/>
      <c r="AK155" s="47"/>
      <c r="AL155" s="47"/>
      <c r="AM155" s="47"/>
      <c r="AN155" s="47"/>
      <c r="AO155" s="47"/>
      <c r="AP155" s="47"/>
      <c r="AQ155" s="47"/>
      <c r="AR155" s="47"/>
      <c r="AS155" s="47"/>
      <c r="AT155" s="47"/>
      <c r="AU155" s="47"/>
      <c r="AV155" s="71"/>
      <c r="AW155" s="71"/>
      <c r="AX155" s="47"/>
      <c r="AY155" s="47"/>
      <c r="AZ155" s="47"/>
    </row>
    <row r="156" spans="1:59" s="11" customFormat="1" ht="22.5" x14ac:dyDescent="0.25">
      <c r="A156" s="45" t="s">
        <v>187</v>
      </c>
      <c r="B156" s="110">
        <f>DATE(C156,D156,E156)+TIME(F156,G156,H156)</f>
        <v>44824.951365740744</v>
      </c>
      <c r="C156" s="66">
        <v>2022</v>
      </c>
      <c r="D156" s="66">
        <v>9</v>
      </c>
      <c r="E156" s="66">
        <v>20</v>
      </c>
      <c r="F156" s="66">
        <v>22</v>
      </c>
      <c r="G156" s="66">
        <v>49</v>
      </c>
      <c r="H156" s="67">
        <v>58.2</v>
      </c>
      <c r="I156" s="67">
        <v>0.1</v>
      </c>
      <c r="J156" s="68">
        <v>53.73</v>
      </c>
      <c r="K156" s="68">
        <v>0.01</v>
      </c>
      <c r="L156" s="68">
        <v>109.88</v>
      </c>
      <c r="M156" s="68">
        <v>0.01</v>
      </c>
      <c r="N156" s="69">
        <v>24</v>
      </c>
      <c r="O156" s="69">
        <v>2</v>
      </c>
      <c r="P156" s="67">
        <v>11.3</v>
      </c>
      <c r="Q156" s="10">
        <v>0.1</v>
      </c>
      <c r="R156" s="71"/>
      <c r="S156" s="71"/>
      <c r="T156" s="10">
        <f>(P156-4)/1.8</f>
        <v>4.0555555555555562</v>
      </c>
      <c r="U156" s="10">
        <v>4.0999999999999996</v>
      </c>
      <c r="V156" s="73">
        <v>40</v>
      </c>
      <c r="W156" s="70" t="s">
        <v>37</v>
      </c>
      <c r="X156" s="70"/>
      <c r="Y156" s="70"/>
      <c r="Z156" s="47" t="s">
        <v>7</v>
      </c>
      <c r="AA156" s="72" t="s">
        <v>260</v>
      </c>
      <c r="AB156" s="73">
        <v>32</v>
      </c>
      <c r="AD156" s="53">
        <f>POWER(10,11.8+1.5*U156)</f>
        <v>8.9125093813374464E+17</v>
      </c>
      <c r="AE156" s="47"/>
      <c r="AG156" s="47"/>
      <c r="AH156" s="47"/>
      <c r="AI156" s="47"/>
      <c r="AJ156" s="47"/>
      <c r="AK156" s="47"/>
      <c r="AL156" s="47"/>
      <c r="AM156" s="47"/>
      <c r="AN156" s="47"/>
      <c r="AO156" s="47"/>
      <c r="AP156" s="47"/>
      <c r="AQ156" s="47"/>
      <c r="AR156" s="47"/>
      <c r="AS156" s="47"/>
      <c r="AT156" s="47"/>
      <c r="AU156" s="47"/>
      <c r="AV156" s="71"/>
      <c r="AW156" s="71"/>
      <c r="AX156" s="47"/>
      <c r="AY156" s="47"/>
      <c r="AZ156" s="47"/>
    </row>
    <row r="157" spans="1:59" s="11" customFormat="1" x14ac:dyDescent="0.25">
      <c r="A157" s="45" t="s">
        <v>188</v>
      </c>
      <c r="B157" s="110">
        <f>DATE(C157,D157,E157)+TIME(F157,G157,H157)</f>
        <v>44828.357974537037</v>
      </c>
      <c r="C157" s="66">
        <v>2022</v>
      </c>
      <c r="D157" s="66">
        <v>9</v>
      </c>
      <c r="E157" s="66">
        <v>24</v>
      </c>
      <c r="F157" s="66">
        <v>8</v>
      </c>
      <c r="G157" s="66">
        <v>35</v>
      </c>
      <c r="H157" s="67">
        <v>29.1</v>
      </c>
      <c r="I157" s="67">
        <v>0.2</v>
      </c>
      <c r="J157" s="68">
        <v>52.47</v>
      </c>
      <c r="K157" s="68">
        <v>0.01</v>
      </c>
      <c r="L157" s="68">
        <v>112.05</v>
      </c>
      <c r="M157" s="68">
        <v>0.01</v>
      </c>
      <c r="N157" s="69"/>
      <c r="O157" s="69"/>
      <c r="P157" s="67">
        <v>10.1</v>
      </c>
      <c r="Q157" s="10">
        <v>0.2</v>
      </c>
      <c r="R157" s="71"/>
      <c r="S157" s="71"/>
      <c r="T157" s="10">
        <f>(P157-4)/1.8</f>
        <v>3.3888888888888884</v>
      </c>
      <c r="U157" s="10">
        <v>3.4</v>
      </c>
      <c r="V157" s="73">
        <v>30</v>
      </c>
      <c r="W157" s="70" t="s">
        <v>37</v>
      </c>
      <c r="X157" s="70"/>
      <c r="Y157" s="70"/>
      <c r="Z157" s="47" t="s">
        <v>7</v>
      </c>
      <c r="AA157" s="72"/>
      <c r="AB157" s="70"/>
      <c r="AD157" s="53">
        <f>POWER(10,11.8+1.5*U157)</f>
        <v>7.9432823472428304E+16</v>
      </c>
      <c r="AE157" s="47"/>
      <c r="AG157" s="47"/>
      <c r="AH157" s="47"/>
      <c r="AI157" s="47"/>
      <c r="AJ157" s="47"/>
      <c r="AK157" s="47"/>
      <c r="AL157" s="47"/>
      <c r="AM157" s="47"/>
      <c r="AN157" s="47"/>
      <c r="AO157" s="47"/>
      <c r="AP157" s="47"/>
      <c r="AQ157" s="47"/>
      <c r="AR157" s="47"/>
      <c r="AS157" s="47"/>
      <c r="AT157" s="47"/>
      <c r="AU157" s="47"/>
      <c r="AV157" s="71"/>
      <c r="AW157" s="71"/>
      <c r="AX157" s="47"/>
      <c r="AY157" s="47"/>
      <c r="AZ157" s="47"/>
    </row>
    <row r="158" spans="1:59" s="11" customFormat="1" x14ac:dyDescent="0.2">
      <c r="A158" s="45" t="s">
        <v>189</v>
      </c>
      <c r="B158" s="84">
        <v>44829.039756944447</v>
      </c>
      <c r="C158" s="87">
        <v>2022</v>
      </c>
      <c r="D158" s="87">
        <v>9</v>
      </c>
      <c r="E158" s="87">
        <v>25</v>
      </c>
      <c r="F158" s="87">
        <v>0</v>
      </c>
      <c r="G158" s="88">
        <v>57</v>
      </c>
      <c r="H158" s="89">
        <v>15.224</v>
      </c>
      <c r="I158" s="89">
        <v>2.25</v>
      </c>
      <c r="J158" s="90">
        <v>54.292999999999999</v>
      </c>
      <c r="K158" s="90"/>
      <c r="L158" s="90">
        <v>100.54300000000001</v>
      </c>
      <c r="M158" s="90"/>
      <c r="N158" s="87">
        <v>0</v>
      </c>
      <c r="O158" s="87"/>
      <c r="P158" s="87"/>
      <c r="Q158" s="87"/>
      <c r="R158" s="97">
        <v>2.9</v>
      </c>
      <c r="S158" s="85"/>
      <c r="T158" s="58">
        <f>0.994*R158-0.123</f>
        <v>2.7595999999999998</v>
      </c>
      <c r="U158" s="85">
        <v>2.8</v>
      </c>
      <c r="V158" s="85"/>
      <c r="W158" s="87" t="s">
        <v>11</v>
      </c>
      <c r="X158" s="87"/>
      <c r="Y158" s="87" t="s">
        <v>34</v>
      </c>
      <c r="Z158" s="76" t="s">
        <v>7</v>
      </c>
      <c r="AA158" s="117" t="s">
        <v>33</v>
      </c>
      <c r="AB158" s="100"/>
      <c r="AC158" s="56"/>
      <c r="AD158" s="95"/>
      <c r="AE158" s="53">
        <f>POWER(10,11.8+1.5*U158)</f>
        <v>1E+16</v>
      </c>
      <c r="AF158" s="22"/>
      <c r="AG158" s="113"/>
      <c r="AH158" s="95"/>
      <c r="AI158" s="95"/>
      <c r="AJ158" s="95"/>
      <c r="AK158" s="95"/>
      <c r="AL158" s="95"/>
      <c r="AM158" s="95"/>
      <c r="AN158" s="95"/>
      <c r="AO158" s="95"/>
      <c r="AP158" s="95"/>
      <c r="AQ158" s="47"/>
      <c r="AR158" s="95"/>
      <c r="AS158" s="95"/>
      <c r="AT158" s="95"/>
      <c r="AU158" s="95"/>
      <c r="AV158" s="95"/>
      <c r="AW158" s="95"/>
      <c r="AX158" s="95"/>
      <c r="AY158" s="95"/>
      <c r="AZ158" s="95"/>
      <c r="BA158" s="18"/>
      <c r="BB158" s="18"/>
      <c r="BC158" s="17"/>
      <c r="BD158" s="17"/>
      <c r="BE158" s="17"/>
      <c r="BF158" s="17"/>
      <c r="BG158" s="17"/>
    </row>
    <row r="159" spans="1:59" s="11" customFormat="1" x14ac:dyDescent="0.25">
      <c r="A159" s="45" t="s">
        <v>190</v>
      </c>
      <c r="B159" s="110">
        <f t="shared" ref="B159:B174" si="27">DATE(C159,D159,E159)+TIME(F159,G159,H159)</f>
        <v>44829.839317129627</v>
      </c>
      <c r="C159" s="66">
        <v>2022</v>
      </c>
      <c r="D159" s="66">
        <v>9</v>
      </c>
      <c r="E159" s="66">
        <v>25</v>
      </c>
      <c r="F159" s="66">
        <v>20</v>
      </c>
      <c r="G159" s="66">
        <v>8</v>
      </c>
      <c r="H159" s="67">
        <v>37.9</v>
      </c>
      <c r="I159" s="67">
        <v>0.2</v>
      </c>
      <c r="J159" s="68">
        <v>56.73</v>
      </c>
      <c r="K159" s="68">
        <v>0.01</v>
      </c>
      <c r="L159" s="68">
        <v>117.36</v>
      </c>
      <c r="M159" s="68">
        <v>0.01</v>
      </c>
      <c r="N159" s="69"/>
      <c r="O159" s="69"/>
      <c r="P159" s="67">
        <v>9.9</v>
      </c>
      <c r="Q159" s="10">
        <v>0.2</v>
      </c>
      <c r="R159" s="71"/>
      <c r="S159" s="71"/>
      <c r="T159" s="10">
        <f t="shared" ref="T159:T174" si="28">(P159-4)/1.8</f>
        <v>3.2777777777777777</v>
      </c>
      <c r="U159" s="10">
        <v>3.3</v>
      </c>
      <c r="V159" s="73">
        <v>20</v>
      </c>
      <c r="W159" s="70" t="s">
        <v>37</v>
      </c>
      <c r="X159" s="70"/>
      <c r="Y159" s="70"/>
      <c r="Z159" s="47" t="s">
        <v>7</v>
      </c>
      <c r="AA159" s="72"/>
      <c r="AB159" s="70"/>
      <c r="AD159" s="53">
        <f t="shared" ref="AD159:AD174" si="29">POWER(10,11.8+1.5*U159)</f>
        <v>5.6234132519035104E+16</v>
      </c>
      <c r="AE159" s="47"/>
      <c r="AG159" s="47"/>
      <c r="AH159" s="47"/>
      <c r="AI159" s="47"/>
      <c r="AJ159" s="47"/>
      <c r="AK159" s="47"/>
      <c r="AL159" s="47"/>
      <c r="AM159" s="47"/>
      <c r="AN159" s="47"/>
      <c r="AO159" s="47"/>
      <c r="AP159" s="47"/>
      <c r="AQ159" s="47"/>
      <c r="AR159" s="47"/>
      <c r="AS159" s="47"/>
      <c r="AT159" s="47"/>
      <c r="AU159" s="47"/>
      <c r="AV159" s="71"/>
      <c r="AW159" s="71"/>
      <c r="AX159" s="47"/>
      <c r="AY159" s="47"/>
      <c r="AZ159" s="47"/>
    </row>
    <row r="160" spans="1:59" s="11" customFormat="1" x14ac:dyDescent="0.25">
      <c r="A160" s="45" t="s">
        <v>191</v>
      </c>
      <c r="B160" s="110">
        <f t="shared" si="27"/>
        <v>44829.951585648145</v>
      </c>
      <c r="C160" s="66">
        <v>2022</v>
      </c>
      <c r="D160" s="66">
        <v>9</v>
      </c>
      <c r="E160" s="66">
        <v>25</v>
      </c>
      <c r="F160" s="66">
        <v>22</v>
      </c>
      <c r="G160" s="66">
        <v>50</v>
      </c>
      <c r="H160" s="67">
        <v>17.8</v>
      </c>
      <c r="I160" s="67">
        <v>0.1</v>
      </c>
      <c r="J160" s="68">
        <v>56.73</v>
      </c>
      <c r="K160" s="68">
        <v>0.01</v>
      </c>
      <c r="L160" s="68">
        <v>117.36</v>
      </c>
      <c r="M160" s="68">
        <v>0.01</v>
      </c>
      <c r="N160" s="69"/>
      <c r="O160" s="69"/>
      <c r="P160" s="67">
        <v>10.8</v>
      </c>
      <c r="Q160" s="10">
        <v>0.2</v>
      </c>
      <c r="R160" s="71"/>
      <c r="S160" s="71"/>
      <c r="T160" s="10">
        <f t="shared" si="28"/>
        <v>3.7777777777777781</v>
      </c>
      <c r="U160" s="10">
        <v>3.8</v>
      </c>
      <c r="V160" s="73">
        <v>32</v>
      </c>
      <c r="W160" s="70" t="s">
        <v>37</v>
      </c>
      <c r="X160" s="70"/>
      <c r="Y160" s="70"/>
      <c r="Z160" s="47" t="s">
        <v>7</v>
      </c>
      <c r="AA160" s="72"/>
      <c r="AB160" s="70"/>
      <c r="AD160" s="53">
        <f t="shared" si="29"/>
        <v>3.1622776601683898E+17</v>
      </c>
      <c r="AE160" s="47"/>
      <c r="AG160" s="47"/>
      <c r="AH160" s="47"/>
      <c r="AI160" s="47"/>
      <c r="AJ160" s="47"/>
      <c r="AK160" s="47"/>
      <c r="AL160" s="47"/>
      <c r="AM160" s="47"/>
      <c r="AN160" s="47"/>
      <c r="AO160" s="47"/>
      <c r="AP160" s="47"/>
      <c r="AQ160" s="47"/>
      <c r="AR160" s="47"/>
      <c r="AS160" s="47"/>
      <c r="AT160" s="47"/>
      <c r="AU160" s="47"/>
      <c r="AV160" s="71"/>
      <c r="AW160" s="71"/>
      <c r="AX160" s="47"/>
      <c r="AY160" s="47"/>
      <c r="AZ160" s="47"/>
    </row>
    <row r="161" spans="1:59" s="11" customFormat="1" x14ac:dyDescent="0.25">
      <c r="A161" s="45" t="s">
        <v>192</v>
      </c>
      <c r="B161" s="110">
        <f t="shared" si="27"/>
        <v>44832.653692129628</v>
      </c>
      <c r="C161" s="66">
        <v>2022</v>
      </c>
      <c r="D161" s="66">
        <v>9</v>
      </c>
      <c r="E161" s="66">
        <v>28</v>
      </c>
      <c r="F161" s="66">
        <v>15</v>
      </c>
      <c r="G161" s="66">
        <v>41</v>
      </c>
      <c r="H161" s="67">
        <v>19.5</v>
      </c>
      <c r="I161" s="67">
        <v>0.1</v>
      </c>
      <c r="J161" s="68">
        <v>55.91</v>
      </c>
      <c r="K161" s="68">
        <v>0.01</v>
      </c>
      <c r="L161" s="68">
        <v>113.53</v>
      </c>
      <c r="M161" s="68">
        <v>0.01</v>
      </c>
      <c r="N161" s="69">
        <v>17</v>
      </c>
      <c r="O161" s="69">
        <v>2</v>
      </c>
      <c r="P161" s="67">
        <v>9.3000000000000007</v>
      </c>
      <c r="Q161" s="10">
        <v>0.2</v>
      </c>
      <c r="R161" s="71"/>
      <c r="S161" s="71"/>
      <c r="T161" s="10">
        <f t="shared" si="28"/>
        <v>2.9444444444444446</v>
      </c>
      <c r="U161" s="10">
        <v>2.9</v>
      </c>
      <c r="V161" s="73">
        <v>20</v>
      </c>
      <c r="W161" s="70" t="s">
        <v>37</v>
      </c>
      <c r="X161" s="70"/>
      <c r="Y161" s="70"/>
      <c r="Z161" s="47" t="s">
        <v>7</v>
      </c>
      <c r="AA161" s="72"/>
      <c r="AB161" s="70"/>
      <c r="AD161" s="53">
        <f t="shared" si="29"/>
        <v>1.4125375446227572E+16</v>
      </c>
      <c r="AE161" s="47"/>
      <c r="AG161" s="47"/>
      <c r="AH161" s="47"/>
      <c r="AI161" s="47"/>
      <c r="AJ161" s="47"/>
      <c r="AK161" s="47"/>
      <c r="AL161" s="47"/>
      <c r="AM161" s="47"/>
      <c r="AN161" s="47"/>
      <c r="AO161" s="47"/>
      <c r="AP161" s="47"/>
      <c r="AQ161" s="47"/>
      <c r="AR161" s="47"/>
      <c r="AS161" s="47"/>
      <c r="AT161" s="47"/>
      <c r="AU161" s="47"/>
      <c r="AV161" s="71"/>
      <c r="AW161" s="71"/>
      <c r="AX161" s="47"/>
      <c r="AY161" s="47"/>
      <c r="AZ161" s="47"/>
    </row>
    <row r="162" spans="1:59" s="11" customFormat="1" x14ac:dyDescent="0.25">
      <c r="A162" s="45" t="s">
        <v>193</v>
      </c>
      <c r="B162" s="110">
        <f t="shared" si="27"/>
        <v>44836.002662037034</v>
      </c>
      <c r="C162" s="66">
        <v>2022</v>
      </c>
      <c r="D162" s="66">
        <v>10</v>
      </c>
      <c r="E162" s="66">
        <v>2</v>
      </c>
      <c r="F162" s="66">
        <v>0</v>
      </c>
      <c r="G162" s="66">
        <v>3</v>
      </c>
      <c r="H162" s="67">
        <v>50.4</v>
      </c>
      <c r="I162" s="67">
        <v>0.2</v>
      </c>
      <c r="J162" s="68">
        <v>55.71</v>
      </c>
      <c r="K162" s="68">
        <v>0.01</v>
      </c>
      <c r="L162" s="68">
        <v>112.96</v>
      </c>
      <c r="M162" s="68">
        <v>0.02</v>
      </c>
      <c r="N162" s="69">
        <v>15</v>
      </c>
      <c r="O162" s="69">
        <v>5</v>
      </c>
      <c r="P162" s="67">
        <v>9.1999999999999993</v>
      </c>
      <c r="Q162" s="10">
        <v>0.2</v>
      </c>
      <c r="R162" s="71"/>
      <c r="S162" s="71"/>
      <c r="T162" s="10">
        <f t="shared" si="28"/>
        <v>2.8888888888888884</v>
      </c>
      <c r="U162" s="10">
        <v>2.9</v>
      </c>
      <c r="V162" s="73">
        <v>23</v>
      </c>
      <c r="W162" s="70" t="s">
        <v>37</v>
      </c>
      <c r="X162" s="70"/>
      <c r="Y162" s="70"/>
      <c r="Z162" s="47" t="s">
        <v>7</v>
      </c>
      <c r="AA162" s="72"/>
      <c r="AB162" s="70"/>
      <c r="AD162" s="53">
        <f t="shared" si="29"/>
        <v>1.4125375446227572E+16</v>
      </c>
      <c r="AE162" s="47"/>
      <c r="AG162" s="47"/>
      <c r="AH162" s="47"/>
      <c r="AI162" s="47"/>
      <c r="AJ162" s="47"/>
      <c r="AK162" s="47"/>
      <c r="AL162" s="47"/>
      <c r="AM162" s="47"/>
      <c r="AN162" s="47"/>
      <c r="AO162" s="47"/>
      <c r="AP162" s="47"/>
      <c r="AQ162" s="47"/>
      <c r="AR162" s="47"/>
      <c r="AS162" s="47"/>
      <c r="AT162" s="47"/>
      <c r="AU162" s="47"/>
      <c r="AV162" s="71"/>
      <c r="AW162" s="71"/>
      <c r="AX162" s="47"/>
      <c r="AY162" s="47"/>
      <c r="AZ162" s="47"/>
    </row>
    <row r="163" spans="1:59" s="11" customFormat="1" x14ac:dyDescent="0.25">
      <c r="A163" s="45" t="s">
        <v>194</v>
      </c>
      <c r="B163" s="110">
        <f t="shared" si="27"/>
        <v>44837.589768518519</v>
      </c>
      <c r="C163" s="66">
        <v>2022</v>
      </c>
      <c r="D163" s="66">
        <v>10</v>
      </c>
      <c r="E163" s="66">
        <v>3</v>
      </c>
      <c r="F163" s="66">
        <v>14</v>
      </c>
      <c r="G163" s="66">
        <v>9</v>
      </c>
      <c r="H163" s="67">
        <v>16.8</v>
      </c>
      <c r="I163" s="67">
        <v>0.1</v>
      </c>
      <c r="J163" s="68">
        <v>56.13</v>
      </c>
      <c r="K163" s="68">
        <v>0.01</v>
      </c>
      <c r="L163" s="68">
        <v>114.05</v>
      </c>
      <c r="M163" s="68">
        <v>0.01</v>
      </c>
      <c r="N163" s="69">
        <v>15</v>
      </c>
      <c r="O163" s="69">
        <v>3</v>
      </c>
      <c r="P163" s="67">
        <v>9.9</v>
      </c>
      <c r="Q163" s="10">
        <v>0.2</v>
      </c>
      <c r="R163" s="71"/>
      <c r="S163" s="71"/>
      <c r="T163" s="10">
        <f t="shared" si="28"/>
        <v>3.2777777777777777</v>
      </c>
      <c r="U163" s="10">
        <v>3.3</v>
      </c>
      <c r="V163" s="73">
        <v>19</v>
      </c>
      <c r="W163" s="70" t="s">
        <v>37</v>
      </c>
      <c r="X163" s="70"/>
      <c r="Y163" s="70"/>
      <c r="Z163" s="47" t="s">
        <v>7</v>
      </c>
      <c r="AA163" s="72"/>
      <c r="AB163" s="70"/>
      <c r="AD163" s="53">
        <f t="shared" si="29"/>
        <v>5.6234132519035104E+16</v>
      </c>
      <c r="AE163" s="47"/>
      <c r="AG163" s="47"/>
      <c r="AH163" s="47"/>
      <c r="AI163" s="47"/>
      <c r="AJ163" s="47"/>
      <c r="AK163" s="47"/>
      <c r="AL163" s="47"/>
      <c r="AM163" s="47"/>
      <c r="AN163" s="47"/>
      <c r="AO163" s="47"/>
      <c r="AP163" s="47"/>
      <c r="AQ163" s="47"/>
      <c r="AR163" s="47"/>
      <c r="AS163" s="47"/>
      <c r="AT163" s="47"/>
      <c r="AU163" s="47"/>
      <c r="AV163" s="71"/>
      <c r="AW163" s="71"/>
      <c r="AX163" s="47"/>
      <c r="AY163" s="47"/>
      <c r="AZ163" s="47"/>
    </row>
    <row r="164" spans="1:59" s="11" customFormat="1" x14ac:dyDescent="0.25">
      <c r="A164" s="45" t="s">
        <v>195</v>
      </c>
      <c r="B164" s="110">
        <f t="shared" si="27"/>
        <v>44842.15042824074</v>
      </c>
      <c r="C164" s="66">
        <v>2022</v>
      </c>
      <c r="D164" s="66">
        <v>10</v>
      </c>
      <c r="E164" s="66">
        <v>8</v>
      </c>
      <c r="F164" s="66">
        <v>3</v>
      </c>
      <c r="G164" s="66">
        <v>36</v>
      </c>
      <c r="H164" s="67">
        <v>37.799999999999997</v>
      </c>
      <c r="I164" s="67">
        <v>0.2</v>
      </c>
      <c r="J164" s="68">
        <v>56.71</v>
      </c>
      <c r="K164" s="68">
        <v>0.01</v>
      </c>
      <c r="L164" s="68">
        <v>117.37</v>
      </c>
      <c r="M164" s="68">
        <v>0.01</v>
      </c>
      <c r="N164" s="69">
        <v>2</v>
      </c>
      <c r="O164" s="69">
        <v>5</v>
      </c>
      <c r="P164" s="67">
        <v>9.8000000000000007</v>
      </c>
      <c r="Q164" s="10">
        <v>0.2</v>
      </c>
      <c r="R164" s="71"/>
      <c r="S164" s="71"/>
      <c r="T164" s="10">
        <f t="shared" si="28"/>
        <v>3.2222222222222223</v>
      </c>
      <c r="U164" s="10">
        <v>3.2</v>
      </c>
      <c r="V164" s="73">
        <v>22</v>
      </c>
      <c r="W164" s="70" t="s">
        <v>37</v>
      </c>
      <c r="X164" s="70"/>
      <c r="Y164" s="70"/>
      <c r="Z164" s="47" t="s">
        <v>7</v>
      </c>
      <c r="AA164" s="72"/>
      <c r="AB164" s="70"/>
      <c r="AD164" s="53">
        <f t="shared" si="29"/>
        <v>3.981071705534992E+16</v>
      </c>
      <c r="AE164" s="47"/>
      <c r="AG164" s="47"/>
      <c r="AH164" s="47"/>
      <c r="AI164" s="47"/>
      <c r="AJ164" s="47"/>
      <c r="AK164" s="47"/>
      <c r="AL164" s="47"/>
      <c r="AM164" s="47"/>
      <c r="AN164" s="47"/>
      <c r="AO164" s="47"/>
      <c r="AP164" s="47"/>
      <c r="AQ164" s="47"/>
      <c r="AR164" s="47"/>
      <c r="AS164" s="47"/>
      <c r="AT164" s="47"/>
      <c r="AU164" s="47"/>
      <c r="AV164" s="71"/>
      <c r="AW164" s="71"/>
      <c r="AX164" s="47"/>
      <c r="AY164" s="47"/>
      <c r="AZ164" s="47"/>
    </row>
    <row r="165" spans="1:59" s="11" customFormat="1" x14ac:dyDescent="0.25">
      <c r="A165" s="45" t="s">
        <v>196</v>
      </c>
      <c r="B165" s="110">
        <f t="shared" si="27"/>
        <v>44845.183645833335</v>
      </c>
      <c r="C165" s="66">
        <v>2022</v>
      </c>
      <c r="D165" s="66">
        <v>10</v>
      </c>
      <c r="E165" s="66">
        <v>11</v>
      </c>
      <c r="F165" s="66">
        <v>4</v>
      </c>
      <c r="G165" s="66">
        <v>24</v>
      </c>
      <c r="H165" s="67">
        <v>27.1</v>
      </c>
      <c r="I165" s="67">
        <v>0.2</v>
      </c>
      <c r="J165" s="68">
        <v>51.37</v>
      </c>
      <c r="K165" s="68">
        <v>0.01</v>
      </c>
      <c r="L165" s="68">
        <v>100.38</v>
      </c>
      <c r="M165" s="68">
        <v>0.01</v>
      </c>
      <c r="N165" s="69"/>
      <c r="O165" s="69"/>
      <c r="P165" s="67">
        <v>9.5</v>
      </c>
      <c r="Q165" s="10">
        <v>0.2</v>
      </c>
      <c r="R165" s="100">
        <v>3.7</v>
      </c>
      <c r="S165" s="71"/>
      <c r="T165" s="10">
        <f t="shared" si="28"/>
        <v>3.0555555555555554</v>
      </c>
      <c r="U165" s="10">
        <v>3.1</v>
      </c>
      <c r="V165" s="73">
        <v>25</v>
      </c>
      <c r="W165" s="70" t="s">
        <v>37</v>
      </c>
      <c r="X165" s="70" t="s">
        <v>11</v>
      </c>
      <c r="Y165" s="70"/>
      <c r="Z165" s="47" t="s">
        <v>7</v>
      </c>
      <c r="AA165" s="72"/>
      <c r="AB165" s="70"/>
      <c r="AD165" s="53">
        <f t="shared" si="29"/>
        <v>2.8183829312644916E+16</v>
      </c>
      <c r="AE165" s="47"/>
      <c r="AG165" s="95">
        <v>2022</v>
      </c>
      <c r="AH165" s="95">
        <v>10</v>
      </c>
      <c r="AI165" s="95">
        <v>11</v>
      </c>
      <c r="AJ165" s="95">
        <v>4</v>
      </c>
      <c r="AK165" s="96">
        <v>24</v>
      </c>
      <c r="AL165" s="97">
        <v>21.5</v>
      </c>
      <c r="AM165" s="97">
        <v>1.9</v>
      </c>
      <c r="AN165" s="98">
        <v>51.277000000000001</v>
      </c>
      <c r="AO165" s="95">
        <v>2</v>
      </c>
      <c r="AP165" s="98">
        <v>1.7999999999999999E-2</v>
      </c>
      <c r="AQ165" s="98">
        <v>100.24</v>
      </c>
      <c r="AR165" s="95">
        <v>1</v>
      </c>
      <c r="AS165" s="95">
        <v>1.4E-2</v>
      </c>
      <c r="AT165" s="95">
        <v>9</v>
      </c>
      <c r="AU165" s="99" t="s">
        <v>23</v>
      </c>
      <c r="AV165" s="100">
        <v>3.7</v>
      </c>
      <c r="AW165" s="100">
        <v>3.6</v>
      </c>
      <c r="AX165" s="100" t="s">
        <v>11</v>
      </c>
      <c r="AY165" s="95" t="s">
        <v>274</v>
      </c>
      <c r="AZ165" s="47" t="s">
        <v>7</v>
      </c>
    </row>
    <row r="166" spans="1:59" s="11" customFormat="1" x14ac:dyDescent="0.25">
      <c r="A166" s="45" t="s">
        <v>197</v>
      </c>
      <c r="B166" s="110">
        <f t="shared" si="27"/>
        <v>44846.958749999998</v>
      </c>
      <c r="C166" s="66">
        <v>2022</v>
      </c>
      <c r="D166" s="66">
        <v>10</v>
      </c>
      <c r="E166" s="66">
        <v>12</v>
      </c>
      <c r="F166" s="66">
        <v>23</v>
      </c>
      <c r="G166" s="66">
        <v>0</v>
      </c>
      <c r="H166" s="67">
        <v>36.1</v>
      </c>
      <c r="I166" s="67">
        <v>0.1</v>
      </c>
      <c r="J166" s="68">
        <v>56.29</v>
      </c>
      <c r="K166" s="68">
        <v>0.01</v>
      </c>
      <c r="L166" s="68">
        <v>115.44</v>
      </c>
      <c r="M166" s="68">
        <v>0.01</v>
      </c>
      <c r="N166" s="69">
        <v>15</v>
      </c>
      <c r="O166" s="69">
        <v>2</v>
      </c>
      <c r="P166" s="67">
        <v>9.8000000000000007</v>
      </c>
      <c r="Q166" s="10">
        <v>0.2</v>
      </c>
      <c r="R166" s="71"/>
      <c r="S166" s="71"/>
      <c r="T166" s="10">
        <f t="shared" si="28"/>
        <v>3.2222222222222223</v>
      </c>
      <c r="U166" s="10">
        <v>3.2</v>
      </c>
      <c r="V166" s="73">
        <v>19</v>
      </c>
      <c r="W166" s="70" t="s">
        <v>37</v>
      </c>
      <c r="X166" s="70"/>
      <c r="Y166" s="70"/>
      <c r="Z166" s="47" t="s">
        <v>7</v>
      </c>
      <c r="AA166" s="72"/>
      <c r="AB166" s="70"/>
      <c r="AD166" s="53">
        <f t="shared" si="29"/>
        <v>3.981071705534992E+16</v>
      </c>
      <c r="AE166" s="47"/>
      <c r="AG166" s="47"/>
      <c r="AH166" s="47"/>
      <c r="AI166" s="47"/>
      <c r="AJ166" s="47"/>
      <c r="AK166" s="47"/>
      <c r="AL166" s="47"/>
      <c r="AM166" s="47"/>
      <c r="AN166" s="47"/>
      <c r="AO166" s="47"/>
      <c r="AP166" s="47"/>
      <c r="AQ166" s="47"/>
      <c r="AR166" s="47"/>
      <c r="AS166" s="47"/>
      <c r="AT166" s="47"/>
      <c r="AU166" s="47"/>
      <c r="AV166" s="71"/>
      <c r="AW166" s="71"/>
      <c r="AX166" s="47"/>
      <c r="AY166" s="47"/>
      <c r="AZ166" s="47"/>
    </row>
    <row r="167" spans="1:59" s="11" customFormat="1" x14ac:dyDescent="0.25">
      <c r="A167" s="45" t="s">
        <v>198</v>
      </c>
      <c r="B167" s="110">
        <f t="shared" si="27"/>
        <v>44847.274884259263</v>
      </c>
      <c r="C167" s="66">
        <v>2022</v>
      </c>
      <c r="D167" s="66">
        <v>10</v>
      </c>
      <c r="E167" s="66">
        <v>13</v>
      </c>
      <c r="F167" s="66">
        <v>6</v>
      </c>
      <c r="G167" s="66">
        <v>35</v>
      </c>
      <c r="H167" s="67">
        <v>50.7</v>
      </c>
      <c r="I167" s="67">
        <v>0.2</v>
      </c>
      <c r="J167" s="68">
        <v>51.23</v>
      </c>
      <c r="K167" s="68">
        <v>0.01</v>
      </c>
      <c r="L167" s="68">
        <v>100.4</v>
      </c>
      <c r="M167" s="68">
        <v>0.01</v>
      </c>
      <c r="N167" s="69"/>
      <c r="O167" s="69"/>
      <c r="P167" s="67">
        <v>9.8000000000000007</v>
      </c>
      <c r="Q167" s="10">
        <v>0.2</v>
      </c>
      <c r="R167" s="100">
        <v>3.8</v>
      </c>
      <c r="S167" s="71"/>
      <c r="T167" s="10">
        <f t="shared" si="28"/>
        <v>3.2222222222222223</v>
      </c>
      <c r="U167" s="10">
        <v>3.2</v>
      </c>
      <c r="V167" s="73">
        <v>26</v>
      </c>
      <c r="W167" s="70" t="s">
        <v>37</v>
      </c>
      <c r="X167" s="70" t="s">
        <v>11</v>
      </c>
      <c r="Y167" s="70"/>
      <c r="Z167" s="47" t="s">
        <v>7</v>
      </c>
      <c r="AA167" s="72"/>
      <c r="AB167" s="70"/>
      <c r="AD167" s="53">
        <f t="shared" si="29"/>
        <v>3.981071705534992E+16</v>
      </c>
      <c r="AE167" s="47"/>
      <c r="AG167" s="95">
        <v>2022</v>
      </c>
      <c r="AH167" s="95">
        <v>10</v>
      </c>
      <c r="AI167" s="95">
        <v>13</v>
      </c>
      <c r="AJ167" s="95">
        <v>6</v>
      </c>
      <c r="AK167" s="96">
        <v>35</v>
      </c>
      <c r="AL167" s="97">
        <v>45.4</v>
      </c>
      <c r="AM167" s="97">
        <v>2.4</v>
      </c>
      <c r="AN167" s="98">
        <v>51.128999999999998</v>
      </c>
      <c r="AO167" s="95">
        <v>2</v>
      </c>
      <c r="AP167" s="98">
        <v>1.7999999999999999E-2</v>
      </c>
      <c r="AQ167" s="98">
        <v>100.292</v>
      </c>
      <c r="AR167" s="95">
        <v>1</v>
      </c>
      <c r="AS167" s="95">
        <v>1.4E-2</v>
      </c>
      <c r="AT167" s="95">
        <v>9</v>
      </c>
      <c r="AU167" s="99" t="s">
        <v>23</v>
      </c>
      <c r="AV167" s="100">
        <v>3.8</v>
      </c>
      <c r="AW167" s="100">
        <v>3.7</v>
      </c>
      <c r="AX167" s="100" t="s">
        <v>11</v>
      </c>
      <c r="AY167" s="95" t="s">
        <v>274</v>
      </c>
      <c r="AZ167" s="47" t="s">
        <v>7</v>
      </c>
    </row>
    <row r="168" spans="1:59" s="11" customFormat="1" ht="348.75" x14ac:dyDescent="0.25">
      <c r="A168" s="45" t="s">
        <v>199</v>
      </c>
      <c r="B168" s="110">
        <f t="shared" si="27"/>
        <v>44848.037430555552</v>
      </c>
      <c r="C168" s="66">
        <v>2022</v>
      </c>
      <c r="D168" s="66">
        <v>10</v>
      </c>
      <c r="E168" s="66">
        <v>14</v>
      </c>
      <c r="F168" s="66">
        <v>0</v>
      </c>
      <c r="G168" s="66">
        <v>53</v>
      </c>
      <c r="H168" s="67">
        <v>54.2</v>
      </c>
      <c r="I168" s="67">
        <v>0.1</v>
      </c>
      <c r="J168" s="68">
        <v>52.06</v>
      </c>
      <c r="K168" s="68">
        <v>0.01</v>
      </c>
      <c r="L168" s="68">
        <v>105.66</v>
      </c>
      <c r="M168" s="68">
        <v>0.01</v>
      </c>
      <c r="N168" s="69">
        <v>19</v>
      </c>
      <c r="O168" s="69">
        <v>2</v>
      </c>
      <c r="P168" s="67">
        <v>14</v>
      </c>
      <c r="Q168" s="10">
        <v>0.2</v>
      </c>
      <c r="R168" s="71"/>
      <c r="S168" s="71">
        <v>5.3</v>
      </c>
      <c r="T168" s="10">
        <f>S168</f>
        <v>5.3</v>
      </c>
      <c r="U168" s="10">
        <v>5.3</v>
      </c>
      <c r="V168" s="73">
        <v>38</v>
      </c>
      <c r="W168" s="70" t="s">
        <v>37</v>
      </c>
      <c r="X168" s="70"/>
      <c r="Y168" s="70"/>
      <c r="Z168" s="47" t="s">
        <v>7</v>
      </c>
      <c r="AA168" s="72" t="s">
        <v>953</v>
      </c>
      <c r="AB168" s="73">
        <v>33</v>
      </c>
      <c r="AD168" s="53">
        <f t="shared" si="29"/>
        <v>5.6234132519035085E+19</v>
      </c>
      <c r="AE168" s="47"/>
      <c r="AG168" s="47"/>
      <c r="AH168" s="47"/>
      <c r="AI168" s="47"/>
      <c r="AJ168" s="47"/>
      <c r="AK168" s="47"/>
      <c r="AL168" s="47"/>
      <c r="AM168" s="47"/>
      <c r="AN168" s="47"/>
      <c r="AO168" s="47"/>
      <c r="AP168" s="47"/>
      <c r="AQ168" s="47"/>
      <c r="AR168" s="47"/>
      <c r="AS168" s="47"/>
      <c r="AT168" s="47"/>
      <c r="AU168" s="47"/>
      <c r="AV168" s="71"/>
      <c r="AW168" s="71"/>
      <c r="AX168" s="47"/>
      <c r="AY168" s="47"/>
      <c r="AZ168" s="47"/>
    </row>
    <row r="169" spans="1:59" s="11" customFormat="1" x14ac:dyDescent="0.25">
      <c r="A169" s="45" t="s">
        <v>200</v>
      </c>
      <c r="B169" s="110">
        <f t="shared" si="27"/>
        <v>44848.133831018517</v>
      </c>
      <c r="C169" s="66">
        <v>2022</v>
      </c>
      <c r="D169" s="66">
        <v>10</v>
      </c>
      <c r="E169" s="66">
        <v>14</v>
      </c>
      <c r="F169" s="66">
        <v>3</v>
      </c>
      <c r="G169" s="66">
        <v>12</v>
      </c>
      <c r="H169" s="67">
        <v>43.7</v>
      </c>
      <c r="I169" s="67">
        <v>0.1</v>
      </c>
      <c r="J169" s="68">
        <v>52.05</v>
      </c>
      <c r="K169" s="68">
        <v>0.01</v>
      </c>
      <c r="L169" s="68">
        <v>105.65</v>
      </c>
      <c r="M169" s="68">
        <v>0.01</v>
      </c>
      <c r="N169" s="69">
        <v>18</v>
      </c>
      <c r="O169" s="69">
        <v>2</v>
      </c>
      <c r="P169" s="67">
        <v>9.4</v>
      </c>
      <c r="Q169" s="10">
        <v>0.2</v>
      </c>
      <c r="R169" s="71"/>
      <c r="S169" s="71"/>
      <c r="T169" s="10">
        <f t="shared" si="28"/>
        <v>3</v>
      </c>
      <c r="U169" s="10">
        <v>3</v>
      </c>
      <c r="V169" s="73">
        <v>27</v>
      </c>
      <c r="W169" s="70" t="s">
        <v>37</v>
      </c>
      <c r="X169" s="70"/>
      <c r="Y169" s="70"/>
      <c r="Z169" s="47" t="s">
        <v>7</v>
      </c>
      <c r="AA169" s="72"/>
      <c r="AB169" s="70"/>
      <c r="AD169" s="53">
        <f t="shared" si="29"/>
        <v>1.9952623149688948E+16</v>
      </c>
      <c r="AE169" s="47"/>
      <c r="AG169" s="47"/>
      <c r="AH169" s="47"/>
      <c r="AI169" s="47"/>
      <c r="AJ169" s="47"/>
      <c r="AK169" s="47"/>
      <c r="AL169" s="47"/>
      <c r="AM169" s="47"/>
      <c r="AN169" s="47"/>
      <c r="AO169" s="47"/>
      <c r="AP169" s="47"/>
      <c r="AQ169" s="47"/>
      <c r="AR169" s="47"/>
      <c r="AS169" s="47"/>
      <c r="AT169" s="47"/>
      <c r="AU169" s="47"/>
      <c r="AV169" s="71"/>
      <c r="AW169" s="71"/>
      <c r="AX169" s="47"/>
      <c r="AY169" s="47"/>
      <c r="AZ169" s="47"/>
    </row>
    <row r="170" spans="1:59" s="11" customFormat="1" x14ac:dyDescent="0.25">
      <c r="A170" s="45" t="s">
        <v>201</v>
      </c>
      <c r="B170" s="110">
        <f t="shared" si="27"/>
        <v>44848.74628472222</v>
      </c>
      <c r="C170" s="66">
        <v>2022</v>
      </c>
      <c r="D170" s="66">
        <v>10</v>
      </c>
      <c r="E170" s="66">
        <v>14</v>
      </c>
      <c r="F170" s="66">
        <v>17</v>
      </c>
      <c r="G170" s="66">
        <v>54</v>
      </c>
      <c r="H170" s="67">
        <v>39.799999999999997</v>
      </c>
      <c r="I170" s="67">
        <v>0.2</v>
      </c>
      <c r="J170" s="68">
        <v>51.23</v>
      </c>
      <c r="K170" s="68">
        <v>0.01</v>
      </c>
      <c r="L170" s="68">
        <v>112.45</v>
      </c>
      <c r="M170" s="68">
        <v>0.01</v>
      </c>
      <c r="N170" s="69"/>
      <c r="O170" s="69"/>
      <c r="P170" s="67">
        <v>10.1</v>
      </c>
      <c r="Q170" s="10">
        <v>0.2</v>
      </c>
      <c r="R170" s="71"/>
      <c r="S170" s="71"/>
      <c r="T170" s="10">
        <f t="shared" si="28"/>
        <v>3.3888888888888884</v>
      </c>
      <c r="U170" s="10">
        <v>3.4</v>
      </c>
      <c r="V170" s="73">
        <v>28</v>
      </c>
      <c r="W170" s="70" t="s">
        <v>37</v>
      </c>
      <c r="X170" s="70"/>
      <c r="Y170" s="70"/>
      <c r="Z170" s="47" t="s">
        <v>7</v>
      </c>
      <c r="AA170" s="72"/>
      <c r="AB170" s="70"/>
      <c r="AD170" s="53">
        <f t="shared" si="29"/>
        <v>7.9432823472428304E+16</v>
      </c>
      <c r="AE170" s="47"/>
      <c r="AG170" s="47"/>
      <c r="AH170" s="47"/>
      <c r="AI170" s="47"/>
      <c r="AJ170" s="47"/>
      <c r="AK170" s="47"/>
      <c r="AL170" s="47"/>
      <c r="AM170" s="47"/>
      <c r="AN170" s="47"/>
      <c r="AO170" s="47"/>
      <c r="AP170" s="47"/>
      <c r="AQ170" s="47"/>
      <c r="AR170" s="47"/>
      <c r="AS170" s="47"/>
      <c r="AT170" s="47"/>
      <c r="AU170" s="47"/>
      <c r="AV170" s="71"/>
      <c r="AW170" s="71"/>
      <c r="AX170" s="47"/>
      <c r="AY170" s="47"/>
      <c r="AZ170" s="47"/>
    </row>
    <row r="171" spans="1:59" s="11" customFormat="1" x14ac:dyDescent="0.25">
      <c r="A171" s="45" t="s">
        <v>202</v>
      </c>
      <c r="B171" s="110">
        <f t="shared" si="27"/>
        <v>44848.855023148149</v>
      </c>
      <c r="C171" s="66">
        <v>2022</v>
      </c>
      <c r="D171" s="66">
        <v>10</v>
      </c>
      <c r="E171" s="66">
        <v>14</v>
      </c>
      <c r="F171" s="66">
        <v>20</v>
      </c>
      <c r="G171" s="66">
        <v>31</v>
      </c>
      <c r="H171" s="67">
        <v>14.6</v>
      </c>
      <c r="I171" s="67">
        <v>0.1</v>
      </c>
      <c r="J171" s="68">
        <v>55.87</v>
      </c>
      <c r="K171" s="68">
        <v>0.01</v>
      </c>
      <c r="L171" s="68">
        <v>111.02</v>
      </c>
      <c r="M171" s="68">
        <v>0.02</v>
      </c>
      <c r="N171" s="69">
        <v>18</v>
      </c>
      <c r="O171" s="69">
        <v>2</v>
      </c>
      <c r="P171" s="67">
        <v>10.199999999999999</v>
      </c>
      <c r="Q171" s="10">
        <v>0.2</v>
      </c>
      <c r="R171" s="71"/>
      <c r="S171" s="71"/>
      <c r="T171" s="10">
        <f t="shared" si="28"/>
        <v>3.4444444444444438</v>
      </c>
      <c r="U171" s="10">
        <v>3.4</v>
      </c>
      <c r="V171" s="73">
        <v>25</v>
      </c>
      <c r="W171" s="70" t="s">
        <v>37</v>
      </c>
      <c r="X171" s="70"/>
      <c r="Y171" s="70"/>
      <c r="Z171" s="47" t="s">
        <v>7</v>
      </c>
      <c r="AA171" s="72" t="s">
        <v>261</v>
      </c>
      <c r="AB171" s="73">
        <v>34</v>
      </c>
      <c r="AD171" s="53">
        <f t="shared" si="29"/>
        <v>7.9432823472428304E+16</v>
      </c>
      <c r="AE171" s="47"/>
      <c r="AG171" s="47"/>
      <c r="AH171" s="47"/>
      <c r="AI171" s="47"/>
      <c r="AJ171" s="47"/>
      <c r="AK171" s="47"/>
      <c r="AL171" s="47"/>
      <c r="AM171" s="47"/>
      <c r="AN171" s="47"/>
      <c r="AO171" s="47"/>
      <c r="AP171" s="47"/>
      <c r="AQ171" s="47"/>
      <c r="AR171" s="47"/>
      <c r="AS171" s="47"/>
      <c r="AT171" s="47"/>
      <c r="AU171" s="47"/>
      <c r="AV171" s="71"/>
      <c r="AW171" s="71"/>
      <c r="AX171" s="47"/>
      <c r="AY171" s="47"/>
      <c r="AZ171" s="47"/>
    </row>
    <row r="172" spans="1:59" s="11" customFormat="1" x14ac:dyDescent="0.25">
      <c r="A172" s="45" t="s">
        <v>203</v>
      </c>
      <c r="B172" s="110">
        <f t="shared" si="27"/>
        <v>44849.098622685182</v>
      </c>
      <c r="C172" s="66">
        <v>2022</v>
      </c>
      <c r="D172" s="66">
        <v>10</v>
      </c>
      <c r="E172" s="66">
        <v>15</v>
      </c>
      <c r="F172" s="66">
        <v>2</v>
      </c>
      <c r="G172" s="66">
        <v>22</v>
      </c>
      <c r="H172" s="67">
        <v>1.1000000000000001</v>
      </c>
      <c r="I172" s="67">
        <v>0.2</v>
      </c>
      <c r="J172" s="68">
        <v>50.23</v>
      </c>
      <c r="K172" s="68">
        <v>0.01</v>
      </c>
      <c r="L172" s="68">
        <v>108.74</v>
      </c>
      <c r="M172" s="68">
        <v>0.01</v>
      </c>
      <c r="N172" s="69"/>
      <c r="O172" s="69"/>
      <c r="P172" s="67">
        <v>9.9</v>
      </c>
      <c r="Q172" s="10">
        <v>0.2</v>
      </c>
      <c r="R172" s="71"/>
      <c r="S172" s="71"/>
      <c r="T172" s="10">
        <f t="shared" si="28"/>
        <v>3.2777777777777777</v>
      </c>
      <c r="U172" s="10">
        <v>3.3</v>
      </c>
      <c r="V172" s="73">
        <v>27</v>
      </c>
      <c r="W172" s="70" t="s">
        <v>37</v>
      </c>
      <c r="X172" s="70"/>
      <c r="Y172" s="70"/>
      <c r="Z172" s="47" t="s">
        <v>7</v>
      </c>
      <c r="AA172" s="72"/>
      <c r="AB172" s="70"/>
      <c r="AD172" s="53">
        <f t="shared" si="29"/>
        <v>5.6234132519035104E+16</v>
      </c>
      <c r="AE172" s="47"/>
      <c r="AG172" s="47"/>
      <c r="AH172" s="47"/>
      <c r="AI172" s="47"/>
      <c r="AJ172" s="47"/>
      <c r="AK172" s="47"/>
      <c r="AL172" s="47"/>
      <c r="AM172" s="47"/>
      <c r="AN172" s="47"/>
      <c r="AO172" s="47"/>
      <c r="AP172" s="47"/>
      <c r="AQ172" s="47"/>
      <c r="AR172" s="47"/>
      <c r="AS172" s="47"/>
      <c r="AT172" s="47"/>
      <c r="AU172" s="47"/>
      <c r="AV172" s="71"/>
      <c r="AW172" s="71"/>
      <c r="AX172" s="47"/>
      <c r="AY172" s="47"/>
      <c r="AZ172" s="47"/>
    </row>
    <row r="173" spans="1:59" s="11" customFormat="1" x14ac:dyDescent="0.25">
      <c r="A173" s="45" t="s">
        <v>204</v>
      </c>
      <c r="B173" s="110">
        <f t="shared" si="27"/>
        <v>44849.105474537035</v>
      </c>
      <c r="C173" s="66">
        <v>2022</v>
      </c>
      <c r="D173" s="66">
        <v>10</v>
      </c>
      <c r="E173" s="66">
        <v>15</v>
      </c>
      <c r="F173" s="66">
        <v>2</v>
      </c>
      <c r="G173" s="66">
        <v>31</v>
      </c>
      <c r="H173" s="67">
        <v>53.9</v>
      </c>
      <c r="I173" s="67">
        <v>0.1</v>
      </c>
      <c r="J173" s="68">
        <v>51.87</v>
      </c>
      <c r="K173" s="68">
        <v>0.01</v>
      </c>
      <c r="L173" s="68">
        <v>106.07</v>
      </c>
      <c r="M173" s="68">
        <v>0.01</v>
      </c>
      <c r="N173" s="69">
        <v>24</v>
      </c>
      <c r="O173" s="69">
        <v>2</v>
      </c>
      <c r="P173" s="67">
        <v>9.1999999999999993</v>
      </c>
      <c r="Q173" s="10">
        <v>0.3</v>
      </c>
      <c r="R173" s="71"/>
      <c r="S173" s="71"/>
      <c r="T173" s="10">
        <f t="shared" si="28"/>
        <v>2.8888888888888884</v>
      </c>
      <c r="U173" s="10">
        <v>2.9</v>
      </c>
      <c r="V173" s="73">
        <v>29</v>
      </c>
      <c r="W173" s="70" t="s">
        <v>37</v>
      </c>
      <c r="X173" s="70"/>
      <c r="Y173" s="70"/>
      <c r="Z173" s="47" t="s">
        <v>7</v>
      </c>
      <c r="AA173" s="72"/>
      <c r="AB173" s="70"/>
      <c r="AD173" s="53">
        <f t="shared" si="29"/>
        <v>1.4125375446227572E+16</v>
      </c>
      <c r="AE173" s="47"/>
      <c r="AG173" s="47"/>
      <c r="AH173" s="47"/>
      <c r="AI173" s="47"/>
      <c r="AJ173" s="47"/>
      <c r="AK173" s="47"/>
      <c r="AL173" s="47"/>
      <c r="AM173" s="47"/>
      <c r="AN173" s="47"/>
      <c r="AO173" s="47"/>
      <c r="AP173" s="47"/>
      <c r="AQ173" s="47"/>
      <c r="AR173" s="47"/>
      <c r="AS173" s="47"/>
      <c r="AT173" s="47"/>
      <c r="AU173" s="47"/>
      <c r="AV173" s="71"/>
      <c r="AW173" s="71"/>
      <c r="AX173" s="47"/>
      <c r="AY173" s="47"/>
      <c r="AZ173" s="47"/>
    </row>
    <row r="174" spans="1:59" s="11" customFormat="1" x14ac:dyDescent="0.25">
      <c r="A174" s="45" t="s">
        <v>205</v>
      </c>
      <c r="B174" s="110">
        <f t="shared" si="27"/>
        <v>44849.636608796296</v>
      </c>
      <c r="C174" s="66">
        <v>2022</v>
      </c>
      <c r="D174" s="66">
        <v>10</v>
      </c>
      <c r="E174" s="66">
        <v>15</v>
      </c>
      <c r="F174" s="66">
        <v>15</v>
      </c>
      <c r="G174" s="66">
        <v>16</v>
      </c>
      <c r="H174" s="67">
        <v>43.2</v>
      </c>
      <c r="I174" s="67">
        <v>0.1</v>
      </c>
      <c r="J174" s="68">
        <v>51.66</v>
      </c>
      <c r="K174" s="68">
        <v>0.01</v>
      </c>
      <c r="L174" s="68">
        <v>105.05</v>
      </c>
      <c r="M174" s="68">
        <v>0.01</v>
      </c>
      <c r="N174" s="69">
        <v>19</v>
      </c>
      <c r="O174" s="69">
        <v>2</v>
      </c>
      <c r="P174" s="67">
        <v>9.5</v>
      </c>
      <c r="Q174" s="10">
        <v>0.2</v>
      </c>
      <c r="R174" s="71"/>
      <c r="S174" s="71"/>
      <c r="T174" s="10">
        <f t="shared" si="28"/>
        <v>3.0555555555555554</v>
      </c>
      <c r="U174" s="10">
        <v>3.1</v>
      </c>
      <c r="V174" s="73">
        <v>31</v>
      </c>
      <c r="W174" s="70" t="s">
        <v>37</v>
      </c>
      <c r="X174" s="70"/>
      <c r="Y174" s="70"/>
      <c r="Z174" s="47" t="s">
        <v>7</v>
      </c>
      <c r="AA174" s="72"/>
      <c r="AB174" s="70"/>
      <c r="AD174" s="53">
        <f t="shared" si="29"/>
        <v>2.8183829312644916E+16</v>
      </c>
      <c r="AE174" s="47"/>
      <c r="AG174" s="47"/>
      <c r="AH174" s="47"/>
      <c r="AI174" s="47"/>
      <c r="AJ174" s="47"/>
      <c r="AK174" s="47"/>
      <c r="AL174" s="47"/>
      <c r="AM174" s="47"/>
      <c r="AN174" s="47"/>
      <c r="AO174" s="47"/>
      <c r="AP174" s="47"/>
      <c r="AQ174" s="47"/>
      <c r="AR174" s="47"/>
      <c r="AS174" s="47"/>
      <c r="AT174" s="47"/>
      <c r="AU174" s="47"/>
      <c r="AV174" s="71"/>
      <c r="AW174" s="71"/>
      <c r="AX174" s="47"/>
      <c r="AY174" s="47"/>
      <c r="AZ174" s="47"/>
    </row>
    <row r="175" spans="1:59" s="11" customFormat="1" x14ac:dyDescent="0.2">
      <c r="A175" s="45" t="s">
        <v>206</v>
      </c>
      <c r="B175" s="84">
        <v>44853.235601851855</v>
      </c>
      <c r="C175" s="76">
        <v>2022</v>
      </c>
      <c r="D175" s="76">
        <v>10</v>
      </c>
      <c r="E175" s="76">
        <v>19</v>
      </c>
      <c r="F175" s="76">
        <v>5</v>
      </c>
      <c r="G175" s="77">
        <v>39</v>
      </c>
      <c r="H175" s="83">
        <v>16.2</v>
      </c>
      <c r="I175" s="83">
        <v>1</v>
      </c>
      <c r="J175" s="81">
        <v>54.362000000000002</v>
      </c>
      <c r="K175" s="81"/>
      <c r="L175" s="81">
        <v>99.814999999999998</v>
      </c>
      <c r="M175" s="81"/>
      <c r="N175" s="76">
        <v>0</v>
      </c>
      <c r="O175" s="76"/>
      <c r="P175" s="76"/>
      <c r="Q175" s="76"/>
      <c r="R175" s="97">
        <v>2.5</v>
      </c>
      <c r="S175" s="80"/>
      <c r="T175" s="58">
        <f>0.994*R175-0.123</f>
        <v>2.3620000000000001</v>
      </c>
      <c r="U175" s="86">
        <v>2.4</v>
      </c>
      <c r="V175" s="86"/>
      <c r="W175" s="76" t="s">
        <v>11</v>
      </c>
      <c r="X175" s="76"/>
      <c r="Y175" s="76" t="s">
        <v>34</v>
      </c>
      <c r="Z175" s="76" t="s">
        <v>7</v>
      </c>
      <c r="AA175" s="116" t="s">
        <v>33</v>
      </c>
      <c r="AB175" s="100"/>
      <c r="AC175" s="56"/>
      <c r="AD175" s="95"/>
      <c r="AE175" s="53">
        <f>POWER(10,11.8+1.5*U175)</f>
        <v>2511886431509585.5</v>
      </c>
      <c r="AF175" s="22"/>
      <c r="AG175" s="113"/>
      <c r="AH175" s="95"/>
      <c r="AI175" s="95"/>
      <c r="AJ175" s="95"/>
      <c r="AK175" s="95"/>
      <c r="AL175" s="95"/>
      <c r="AM175" s="95"/>
      <c r="AN175" s="95"/>
      <c r="AO175" s="95"/>
      <c r="AP175" s="95"/>
      <c r="AQ175" s="47"/>
      <c r="AR175" s="95"/>
      <c r="AS175" s="95"/>
      <c r="AT175" s="95"/>
      <c r="AU175" s="95"/>
      <c r="AV175" s="95"/>
      <c r="AW175" s="95"/>
      <c r="AX175" s="95"/>
      <c r="AY175" s="95"/>
      <c r="AZ175" s="95"/>
      <c r="BA175" s="18"/>
      <c r="BB175" s="18"/>
      <c r="BC175" s="17"/>
      <c r="BD175" s="17"/>
      <c r="BE175" s="17"/>
      <c r="BF175" s="17"/>
      <c r="BG175" s="17"/>
    </row>
    <row r="176" spans="1:59" s="11" customFormat="1" x14ac:dyDescent="0.25">
      <c r="A176" s="45" t="s">
        <v>207</v>
      </c>
      <c r="B176" s="110">
        <f>DATE(C176,D176,E176)+TIME(F176,G176,H176)</f>
        <v>44857.113680555558</v>
      </c>
      <c r="C176" s="66">
        <v>2022</v>
      </c>
      <c r="D176" s="66">
        <v>10</v>
      </c>
      <c r="E176" s="66">
        <v>23</v>
      </c>
      <c r="F176" s="66">
        <v>2</v>
      </c>
      <c r="G176" s="66">
        <v>43</v>
      </c>
      <c r="H176" s="67">
        <v>42</v>
      </c>
      <c r="I176" s="67">
        <v>0.2</v>
      </c>
      <c r="J176" s="68">
        <v>51.74</v>
      </c>
      <c r="K176" s="68">
        <v>0.01</v>
      </c>
      <c r="L176" s="68">
        <v>104.78</v>
      </c>
      <c r="M176" s="68">
        <v>0.01</v>
      </c>
      <c r="N176" s="69">
        <v>25</v>
      </c>
      <c r="O176" s="69">
        <v>2</v>
      </c>
      <c r="P176" s="67">
        <v>9.1</v>
      </c>
      <c r="Q176" s="10">
        <v>0.2</v>
      </c>
      <c r="R176" s="71"/>
      <c r="S176" s="71"/>
      <c r="T176" s="10">
        <f>(P176-4)/1.8</f>
        <v>2.833333333333333</v>
      </c>
      <c r="U176" s="10">
        <v>2.8</v>
      </c>
      <c r="V176" s="73">
        <v>30</v>
      </c>
      <c r="W176" s="70" t="s">
        <v>37</v>
      </c>
      <c r="X176" s="70"/>
      <c r="Y176" s="70"/>
      <c r="Z176" s="47" t="s">
        <v>7</v>
      </c>
      <c r="AA176" s="72" t="s">
        <v>262</v>
      </c>
      <c r="AB176" s="73">
        <v>35</v>
      </c>
      <c r="AD176" s="53">
        <f>POWER(10,11.8+1.5*U176)</f>
        <v>1E+16</v>
      </c>
      <c r="AE176" s="47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  <c r="AQ176" s="47"/>
      <c r="AR176" s="47"/>
      <c r="AS176" s="47"/>
      <c r="AT176" s="47"/>
      <c r="AU176" s="47"/>
      <c r="AV176" s="71"/>
      <c r="AW176" s="71"/>
      <c r="AX176" s="47"/>
      <c r="AY176" s="47"/>
      <c r="AZ176" s="47"/>
    </row>
    <row r="177" spans="1:59" s="11" customFormat="1" x14ac:dyDescent="0.2">
      <c r="A177" s="45" t="s">
        <v>208</v>
      </c>
      <c r="B177" s="84">
        <v>44858.399918981479</v>
      </c>
      <c r="C177" s="76">
        <v>2022</v>
      </c>
      <c r="D177" s="76">
        <v>10</v>
      </c>
      <c r="E177" s="76">
        <v>24</v>
      </c>
      <c r="F177" s="76">
        <v>9</v>
      </c>
      <c r="G177" s="77">
        <v>35</v>
      </c>
      <c r="H177" s="83">
        <v>53.8</v>
      </c>
      <c r="I177" s="83">
        <v>0.9</v>
      </c>
      <c r="J177" s="81">
        <v>54.341000000000001</v>
      </c>
      <c r="K177" s="81"/>
      <c r="L177" s="81">
        <v>99.647000000000006</v>
      </c>
      <c r="M177" s="81"/>
      <c r="N177" s="76">
        <v>0</v>
      </c>
      <c r="O177" s="76"/>
      <c r="P177" s="76"/>
      <c r="Q177" s="76"/>
      <c r="R177" s="97">
        <v>2.6</v>
      </c>
      <c r="S177" s="80"/>
      <c r="T177" s="58">
        <f>0.994*R177-0.123</f>
        <v>2.4614000000000003</v>
      </c>
      <c r="U177" s="86">
        <v>2.5</v>
      </c>
      <c r="V177" s="86"/>
      <c r="W177" s="76" t="s">
        <v>11</v>
      </c>
      <c r="X177" s="76"/>
      <c r="Y177" s="76" t="s">
        <v>34</v>
      </c>
      <c r="Z177" s="76" t="s">
        <v>7</v>
      </c>
      <c r="AA177" s="116" t="s">
        <v>33</v>
      </c>
      <c r="AB177" s="100"/>
      <c r="AC177" s="56"/>
      <c r="AD177" s="95"/>
      <c r="AE177" s="53">
        <f>POWER(10,11.8+1.5*U177)</f>
        <v>3548133892335782</v>
      </c>
      <c r="AF177" s="22"/>
      <c r="AG177" s="113"/>
      <c r="AH177" s="95"/>
      <c r="AI177" s="95"/>
      <c r="AJ177" s="95"/>
      <c r="AK177" s="95"/>
      <c r="AL177" s="95"/>
      <c r="AM177" s="95"/>
      <c r="AN177" s="95"/>
      <c r="AO177" s="95"/>
      <c r="AP177" s="95"/>
      <c r="AQ177" s="47"/>
      <c r="AR177" s="95"/>
      <c r="AS177" s="95"/>
      <c r="AT177" s="95"/>
      <c r="AU177" s="95"/>
      <c r="AV177" s="95"/>
      <c r="AW177" s="95"/>
      <c r="AX177" s="95"/>
      <c r="AY177" s="95"/>
      <c r="AZ177" s="95"/>
      <c r="BA177" s="18"/>
      <c r="BB177" s="18"/>
      <c r="BC177" s="17"/>
      <c r="BD177" s="17"/>
      <c r="BE177" s="17"/>
      <c r="BF177" s="17"/>
      <c r="BG177" s="17"/>
    </row>
    <row r="178" spans="1:59" s="11" customFormat="1" x14ac:dyDescent="0.25">
      <c r="A178" s="45" t="s">
        <v>209</v>
      </c>
      <c r="B178" s="110">
        <f t="shared" ref="B178:B187" si="30">DATE(C178,D178,E178)+TIME(F178,G178,H178)</f>
        <v>44858.995740740742</v>
      </c>
      <c r="C178" s="66">
        <v>2022</v>
      </c>
      <c r="D178" s="66">
        <v>10</v>
      </c>
      <c r="E178" s="66">
        <v>24</v>
      </c>
      <c r="F178" s="66">
        <v>23</v>
      </c>
      <c r="G178" s="66">
        <v>53</v>
      </c>
      <c r="H178" s="67">
        <v>52.1</v>
      </c>
      <c r="I178" s="67">
        <v>0.1</v>
      </c>
      <c r="J178" s="68">
        <v>51.66</v>
      </c>
      <c r="K178" s="68">
        <v>0.01</v>
      </c>
      <c r="L178" s="68">
        <v>104.79</v>
      </c>
      <c r="M178" s="68">
        <v>0.01</v>
      </c>
      <c r="N178" s="69">
        <v>13</v>
      </c>
      <c r="O178" s="69">
        <v>2</v>
      </c>
      <c r="P178" s="67">
        <v>9.4</v>
      </c>
      <c r="Q178" s="10">
        <v>0.2</v>
      </c>
      <c r="R178" s="71"/>
      <c r="S178" s="71"/>
      <c r="T178" s="10">
        <f t="shared" ref="T178:T187" si="31">(P178-4)/1.8</f>
        <v>3</v>
      </c>
      <c r="U178" s="10">
        <v>3</v>
      </c>
      <c r="V178" s="73">
        <v>29</v>
      </c>
      <c r="W178" s="70" t="s">
        <v>37</v>
      </c>
      <c r="X178" s="70"/>
      <c r="Y178" s="70"/>
      <c r="Z178" s="47" t="s">
        <v>7</v>
      </c>
      <c r="AA178" s="72"/>
      <c r="AB178" s="70"/>
      <c r="AD178" s="53">
        <f t="shared" ref="AD178:AD187" si="32">POWER(10,11.8+1.5*U178)</f>
        <v>1.9952623149688948E+16</v>
      </c>
      <c r="AE178" s="47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  <c r="AQ178" s="47"/>
      <c r="AR178" s="47"/>
      <c r="AS178" s="47"/>
      <c r="AT178" s="47"/>
      <c r="AU178" s="47"/>
      <c r="AV178" s="71"/>
      <c r="AW178" s="71"/>
      <c r="AX178" s="47"/>
      <c r="AY178" s="47"/>
      <c r="AZ178" s="47"/>
    </row>
    <row r="179" spans="1:59" s="11" customFormat="1" ht="78.75" x14ac:dyDescent="0.25">
      <c r="A179" s="45" t="s">
        <v>210</v>
      </c>
      <c r="B179" s="110">
        <f t="shared" si="30"/>
        <v>44859.023298611108</v>
      </c>
      <c r="C179" s="66">
        <v>2022</v>
      </c>
      <c r="D179" s="66">
        <v>10</v>
      </c>
      <c r="E179" s="66">
        <v>25</v>
      </c>
      <c r="F179" s="66">
        <v>0</v>
      </c>
      <c r="G179" s="66">
        <v>33</v>
      </c>
      <c r="H179" s="67">
        <v>33.299999999999997</v>
      </c>
      <c r="I179" s="67">
        <v>0.1</v>
      </c>
      <c r="J179" s="68">
        <v>51.67</v>
      </c>
      <c r="K179" s="68">
        <v>0.01</v>
      </c>
      <c r="L179" s="68">
        <v>104.78</v>
      </c>
      <c r="M179" s="68">
        <v>0.01</v>
      </c>
      <c r="N179" s="69">
        <v>15</v>
      </c>
      <c r="O179" s="69">
        <v>2</v>
      </c>
      <c r="P179" s="67">
        <v>12.1</v>
      </c>
      <c r="Q179" s="10">
        <v>0.2</v>
      </c>
      <c r="R179" s="71"/>
      <c r="S179" s="71"/>
      <c r="T179" s="10">
        <f t="shared" si="31"/>
        <v>4.5</v>
      </c>
      <c r="U179" s="10">
        <v>4.5</v>
      </c>
      <c r="V179" s="73">
        <v>39</v>
      </c>
      <c r="W179" s="70" t="s">
        <v>37</v>
      </c>
      <c r="X179" s="70"/>
      <c r="Y179" s="70"/>
      <c r="Z179" s="47" t="s">
        <v>7</v>
      </c>
      <c r="AA179" s="72" t="s">
        <v>263</v>
      </c>
      <c r="AB179" s="73">
        <v>36</v>
      </c>
      <c r="AD179" s="53">
        <f t="shared" si="32"/>
        <v>3.5481338923357814E+18</v>
      </c>
      <c r="AE179" s="47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  <c r="AQ179" s="47"/>
      <c r="AR179" s="47"/>
      <c r="AS179" s="47"/>
      <c r="AT179" s="47"/>
      <c r="AU179" s="47"/>
      <c r="AV179" s="71"/>
      <c r="AW179" s="71"/>
      <c r="AX179" s="47"/>
      <c r="AY179" s="47"/>
      <c r="AZ179" s="47"/>
    </row>
    <row r="180" spans="1:59" s="11" customFormat="1" x14ac:dyDescent="0.25">
      <c r="A180" s="45" t="s">
        <v>211</v>
      </c>
      <c r="B180" s="110">
        <f t="shared" si="30"/>
        <v>44859.064097222225</v>
      </c>
      <c r="C180" s="66">
        <v>2022</v>
      </c>
      <c r="D180" s="66">
        <v>10</v>
      </c>
      <c r="E180" s="66">
        <v>25</v>
      </c>
      <c r="F180" s="66">
        <v>1</v>
      </c>
      <c r="G180" s="66">
        <v>32</v>
      </c>
      <c r="H180" s="67">
        <v>18.8</v>
      </c>
      <c r="I180" s="67">
        <v>0.1</v>
      </c>
      <c r="J180" s="68">
        <v>51.67</v>
      </c>
      <c r="K180" s="68">
        <v>0.01</v>
      </c>
      <c r="L180" s="68">
        <v>104.79</v>
      </c>
      <c r="M180" s="68">
        <v>0.01</v>
      </c>
      <c r="N180" s="69">
        <v>15</v>
      </c>
      <c r="O180" s="69">
        <v>2</v>
      </c>
      <c r="P180" s="67">
        <v>10.7</v>
      </c>
      <c r="Q180" s="10">
        <v>0.2</v>
      </c>
      <c r="R180" s="71"/>
      <c r="S180" s="71"/>
      <c r="T180" s="10">
        <f t="shared" si="31"/>
        <v>3.7222222222222219</v>
      </c>
      <c r="U180" s="10">
        <v>3.7</v>
      </c>
      <c r="V180" s="73">
        <v>38</v>
      </c>
      <c r="W180" s="70" t="s">
        <v>37</v>
      </c>
      <c r="X180" s="70"/>
      <c r="Y180" s="70"/>
      <c r="Z180" s="47" t="s">
        <v>7</v>
      </c>
      <c r="AA180" s="72" t="s">
        <v>264</v>
      </c>
      <c r="AB180" s="73">
        <v>37</v>
      </c>
      <c r="AD180" s="53">
        <f t="shared" si="32"/>
        <v>2.2387211385683504E+17</v>
      </c>
      <c r="AE180" s="47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  <c r="AQ180" s="47"/>
      <c r="AR180" s="47"/>
      <c r="AS180" s="47"/>
      <c r="AT180" s="47"/>
      <c r="AU180" s="47"/>
      <c r="AV180" s="71"/>
      <c r="AW180" s="71"/>
      <c r="AX180" s="47"/>
      <c r="AY180" s="47"/>
      <c r="AZ180" s="47"/>
    </row>
    <row r="181" spans="1:59" s="11" customFormat="1" x14ac:dyDescent="0.25">
      <c r="A181" s="45" t="s">
        <v>212</v>
      </c>
      <c r="B181" s="110">
        <f t="shared" si="30"/>
        <v>44859.100821759261</v>
      </c>
      <c r="C181" s="66">
        <v>2022</v>
      </c>
      <c r="D181" s="66">
        <v>10</v>
      </c>
      <c r="E181" s="66">
        <v>25</v>
      </c>
      <c r="F181" s="66">
        <v>2</v>
      </c>
      <c r="G181" s="66">
        <v>25</v>
      </c>
      <c r="H181" s="67">
        <v>11.3</v>
      </c>
      <c r="I181" s="67">
        <v>0.1</v>
      </c>
      <c r="J181" s="68">
        <v>51.67</v>
      </c>
      <c r="K181" s="68">
        <v>0.01</v>
      </c>
      <c r="L181" s="68">
        <v>104.79</v>
      </c>
      <c r="M181" s="68">
        <v>0.01</v>
      </c>
      <c r="N181" s="69">
        <v>14</v>
      </c>
      <c r="O181" s="69">
        <v>2</v>
      </c>
      <c r="P181" s="67">
        <v>9.8000000000000007</v>
      </c>
      <c r="Q181" s="10">
        <v>0.2</v>
      </c>
      <c r="R181" s="71"/>
      <c r="S181" s="71"/>
      <c r="T181" s="10">
        <f t="shared" si="31"/>
        <v>3.2222222222222223</v>
      </c>
      <c r="U181" s="10">
        <v>3.2</v>
      </c>
      <c r="V181" s="73">
        <v>30</v>
      </c>
      <c r="W181" s="70" t="s">
        <v>37</v>
      </c>
      <c r="X181" s="70"/>
      <c r="Y181" s="70"/>
      <c r="Z181" s="47" t="s">
        <v>7</v>
      </c>
      <c r="AA181" s="72"/>
      <c r="AB181" s="70"/>
      <c r="AD181" s="53">
        <f t="shared" si="32"/>
        <v>3.981071705534992E+16</v>
      </c>
      <c r="AE181" s="47"/>
      <c r="AG181" s="47"/>
      <c r="AH181" s="47"/>
      <c r="AI181" s="47"/>
      <c r="AJ181" s="47"/>
      <c r="AK181" s="47"/>
      <c r="AL181" s="47"/>
      <c r="AM181" s="47"/>
      <c r="AN181" s="47"/>
      <c r="AO181" s="47"/>
      <c r="AP181" s="47"/>
      <c r="AQ181" s="47"/>
      <c r="AR181" s="47"/>
      <c r="AS181" s="47"/>
      <c r="AT181" s="47"/>
      <c r="AU181" s="47"/>
      <c r="AV181" s="71"/>
      <c r="AW181" s="71"/>
      <c r="AX181" s="47"/>
      <c r="AY181" s="47"/>
      <c r="AZ181" s="47"/>
    </row>
    <row r="182" spans="1:59" s="11" customFormat="1" x14ac:dyDescent="0.25">
      <c r="A182" s="45" t="s">
        <v>213</v>
      </c>
      <c r="B182" s="110">
        <f t="shared" si="30"/>
        <v>44859.126932870371</v>
      </c>
      <c r="C182" s="66">
        <v>2022</v>
      </c>
      <c r="D182" s="66">
        <v>10</v>
      </c>
      <c r="E182" s="66">
        <v>25</v>
      </c>
      <c r="F182" s="66">
        <v>3</v>
      </c>
      <c r="G182" s="66">
        <v>2</v>
      </c>
      <c r="H182" s="67">
        <v>47.5</v>
      </c>
      <c r="I182" s="67">
        <v>0.1</v>
      </c>
      <c r="J182" s="68">
        <v>51.66</v>
      </c>
      <c r="K182" s="68">
        <v>0.01</v>
      </c>
      <c r="L182" s="68">
        <v>104.78</v>
      </c>
      <c r="M182" s="68">
        <v>0.01</v>
      </c>
      <c r="N182" s="69">
        <v>14</v>
      </c>
      <c r="O182" s="69">
        <v>2</v>
      </c>
      <c r="P182" s="67">
        <v>9.6</v>
      </c>
      <c r="Q182" s="10">
        <v>0.2</v>
      </c>
      <c r="R182" s="71"/>
      <c r="S182" s="71"/>
      <c r="T182" s="10">
        <f t="shared" si="31"/>
        <v>3.1111111111111107</v>
      </c>
      <c r="U182" s="10">
        <v>3.1</v>
      </c>
      <c r="V182" s="73">
        <v>31</v>
      </c>
      <c r="W182" s="70" t="s">
        <v>37</v>
      </c>
      <c r="X182" s="70"/>
      <c r="Y182" s="70"/>
      <c r="Z182" s="47" t="s">
        <v>7</v>
      </c>
      <c r="AA182" s="72"/>
      <c r="AB182" s="70"/>
      <c r="AD182" s="53">
        <f t="shared" si="32"/>
        <v>2.8183829312644916E+16</v>
      </c>
      <c r="AE182" s="47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  <c r="AQ182" s="47"/>
      <c r="AR182" s="47"/>
      <c r="AS182" s="47"/>
      <c r="AT182" s="47"/>
      <c r="AU182" s="47"/>
      <c r="AV182" s="71"/>
      <c r="AW182" s="71"/>
      <c r="AX182" s="47"/>
      <c r="AY182" s="47"/>
      <c r="AZ182" s="47"/>
    </row>
    <row r="183" spans="1:59" s="11" customFormat="1" x14ac:dyDescent="0.25">
      <c r="A183" s="45" t="s">
        <v>214</v>
      </c>
      <c r="B183" s="110">
        <f t="shared" si="30"/>
        <v>44862.138738425929</v>
      </c>
      <c r="C183" s="66">
        <v>2022</v>
      </c>
      <c r="D183" s="66">
        <v>10</v>
      </c>
      <c r="E183" s="66">
        <v>28</v>
      </c>
      <c r="F183" s="66">
        <v>3</v>
      </c>
      <c r="G183" s="66">
        <v>19</v>
      </c>
      <c r="H183" s="67">
        <v>47.3</v>
      </c>
      <c r="I183" s="67">
        <v>0.2</v>
      </c>
      <c r="J183" s="68">
        <v>51.24</v>
      </c>
      <c r="K183" s="68">
        <v>0.01</v>
      </c>
      <c r="L183" s="68">
        <v>112.47</v>
      </c>
      <c r="M183" s="68">
        <v>0.01</v>
      </c>
      <c r="N183" s="69"/>
      <c r="O183" s="69"/>
      <c r="P183" s="67">
        <v>9.9</v>
      </c>
      <c r="Q183" s="10">
        <v>0.2</v>
      </c>
      <c r="R183" s="71"/>
      <c r="S183" s="71"/>
      <c r="T183" s="10">
        <f t="shared" si="31"/>
        <v>3.2777777777777777</v>
      </c>
      <c r="U183" s="10">
        <v>3.3</v>
      </c>
      <c r="V183" s="73">
        <v>28</v>
      </c>
      <c r="W183" s="70" t="s">
        <v>37</v>
      </c>
      <c r="X183" s="70"/>
      <c r="Y183" s="70"/>
      <c r="Z183" s="47" t="s">
        <v>7</v>
      </c>
      <c r="AA183" s="72"/>
      <c r="AB183" s="70"/>
      <c r="AD183" s="53">
        <f t="shared" si="32"/>
        <v>5.6234132519035104E+16</v>
      </c>
      <c r="AE183" s="47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  <c r="AQ183" s="47"/>
      <c r="AR183" s="47"/>
      <c r="AS183" s="47"/>
      <c r="AT183" s="47"/>
      <c r="AU183" s="47"/>
      <c r="AV183" s="71"/>
      <c r="AW183" s="71"/>
      <c r="AX183" s="47"/>
      <c r="AY183" s="47"/>
      <c r="AZ183" s="47"/>
    </row>
    <row r="184" spans="1:59" s="11" customFormat="1" x14ac:dyDescent="0.25">
      <c r="A184" s="45" t="s">
        <v>215</v>
      </c>
      <c r="B184" s="110">
        <f t="shared" si="30"/>
        <v>44866.961412037039</v>
      </c>
      <c r="C184" s="66">
        <v>2022</v>
      </c>
      <c r="D184" s="66">
        <v>11</v>
      </c>
      <c r="E184" s="66">
        <v>1</v>
      </c>
      <c r="F184" s="66">
        <v>23</v>
      </c>
      <c r="G184" s="66">
        <v>4</v>
      </c>
      <c r="H184" s="67">
        <v>26.5</v>
      </c>
      <c r="I184" s="67">
        <v>0.1</v>
      </c>
      <c r="J184" s="68">
        <v>54.61</v>
      </c>
      <c r="K184" s="68">
        <v>0.01</v>
      </c>
      <c r="L184" s="68">
        <v>110.87</v>
      </c>
      <c r="M184" s="68">
        <v>0.01</v>
      </c>
      <c r="N184" s="69">
        <v>19</v>
      </c>
      <c r="O184" s="69">
        <v>2</v>
      </c>
      <c r="P184" s="67">
        <v>10.9</v>
      </c>
      <c r="Q184" s="10">
        <v>0.1</v>
      </c>
      <c r="R184" s="71"/>
      <c r="S184" s="71"/>
      <c r="T184" s="10">
        <f t="shared" si="31"/>
        <v>3.8333333333333335</v>
      </c>
      <c r="U184" s="10">
        <v>3.8</v>
      </c>
      <c r="V184" s="73">
        <v>39</v>
      </c>
      <c r="W184" s="70" t="s">
        <v>37</v>
      </c>
      <c r="X184" s="70"/>
      <c r="Y184" s="70"/>
      <c r="Z184" s="47" t="s">
        <v>7</v>
      </c>
      <c r="AA184" s="72" t="s">
        <v>265</v>
      </c>
      <c r="AB184" s="73">
        <v>38</v>
      </c>
      <c r="AD184" s="53">
        <f t="shared" si="32"/>
        <v>3.1622776601683898E+17</v>
      </c>
      <c r="AE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47"/>
      <c r="AS184" s="47"/>
      <c r="AT184" s="47"/>
      <c r="AU184" s="47"/>
      <c r="AV184" s="71"/>
      <c r="AW184" s="71"/>
      <c r="AX184" s="47"/>
      <c r="AY184" s="47"/>
      <c r="AZ184" s="47"/>
    </row>
    <row r="185" spans="1:59" s="11" customFormat="1" x14ac:dyDescent="0.25">
      <c r="A185" s="45" t="s">
        <v>216</v>
      </c>
      <c r="B185" s="110">
        <f t="shared" si="30"/>
        <v>44868.298530092594</v>
      </c>
      <c r="C185" s="66">
        <v>2022</v>
      </c>
      <c r="D185" s="66">
        <v>11</v>
      </c>
      <c r="E185" s="66">
        <v>3</v>
      </c>
      <c r="F185" s="66">
        <v>7</v>
      </c>
      <c r="G185" s="66">
        <v>9</v>
      </c>
      <c r="H185" s="67">
        <v>53.1</v>
      </c>
      <c r="I185" s="67">
        <v>0.1</v>
      </c>
      <c r="J185" s="68">
        <v>53.42</v>
      </c>
      <c r="K185" s="68">
        <v>0.01</v>
      </c>
      <c r="L185" s="68">
        <v>108.44</v>
      </c>
      <c r="M185" s="68">
        <v>0.01</v>
      </c>
      <c r="N185" s="69">
        <v>20</v>
      </c>
      <c r="O185" s="69">
        <v>2</v>
      </c>
      <c r="P185" s="67">
        <v>9.1</v>
      </c>
      <c r="Q185" s="10">
        <v>0.2</v>
      </c>
      <c r="R185" s="71"/>
      <c r="S185" s="71"/>
      <c r="T185" s="10">
        <f t="shared" si="31"/>
        <v>2.833333333333333</v>
      </c>
      <c r="U185" s="10">
        <v>2.8</v>
      </c>
      <c r="V185" s="73">
        <v>30</v>
      </c>
      <c r="W185" s="70" t="s">
        <v>37</v>
      </c>
      <c r="X185" s="70"/>
      <c r="Y185" s="70"/>
      <c r="Z185" s="47" t="s">
        <v>7</v>
      </c>
      <c r="AA185" s="72"/>
      <c r="AB185" s="70"/>
      <c r="AD185" s="53">
        <f t="shared" si="32"/>
        <v>1E+16</v>
      </c>
      <c r="AE185" s="47"/>
      <c r="AG185" s="47"/>
      <c r="AH185" s="47"/>
      <c r="AI185" s="47"/>
      <c r="AJ185" s="47"/>
      <c r="AK185" s="47"/>
      <c r="AL185" s="47"/>
      <c r="AM185" s="47"/>
      <c r="AN185" s="47"/>
      <c r="AO185" s="47"/>
      <c r="AP185" s="47"/>
      <c r="AQ185" s="47"/>
      <c r="AR185" s="47"/>
      <c r="AS185" s="47"/>
      <c r="AT185" s="47"/>
      <c r="AU185" s="47"/>
      <c r="AV185" s="71"/>
      <c r="AW185" s="71"/>
      <c r="AX185" s="47"/>
      <c r="AY185" s="47"/>
      <c r="AZ185" s="47"/>
    </row>
    <row r="186" spans="1:59" s="11" customFormat="1" x14ac:dyDescent="0.25">
      <c r="A186" s="45" t="s">
        <v>217</v>
      </c>
      <c r="B186" s="110">
        <f t="shared" si="30"/>
        <v>44869.712314814817</v>
      </c>
      <c r="C186" s="66">
        <v>2022</v>
      </c>
      <c r="D186" s="66">
        <v>11</v>
      </c>
      <c r="E186" s="66">
        <v>4</v>
      </c>
      <c r="F186" s="66">
        <v>17</v>
      </c>
      <c r="G186" s="66">
        <v>5</v>
      </c>
      <c r="H186" s="67">
        <v>44.3</v>
      </c>
      <c r="I186" s="67">
        <v>0.2</v>
      </c>
      <c r="J186" s="68">
        <v>56.09</v>
      </c>
      <c r="K186" s="68">
        <v>0.01</v>
      </c>
      <c r="L186" s="68">
        <v>113.78</v>
      </c>
      <c r="M186" s="68">
        <v>0.01</v>
      </c>
      <c r="N186" s="69"/>
      <c r="O186" s="69"/>
      <c r="P186" s="67">
        <v>10.6</v>
      </c>
      <c r="Q186" s="10">
        <v>0.1</v>
      </c>
      <c r="R186" s="71"/>
      <c r="S186" s="71"/>
      <c r="T186" s="10">
        <f t="shared" si="31"/>
        <v>3.6666666666666665</v>
      </c>
      <c r="U186" s="10">
        <v>3.7</v>
      </c>
      <c r="V186" s="73">
        <v>39</v>
      </c>
      <c r="W186" s="70" t="s">
        <v>37</v>
      </c>
      <c r="X186" s="70"/>
      <c r="Y186" s="70"/>
      <c r="Z186" s="47" t="s">
        <v>7</v>
      </c>
      <c r="AA186" s="72"/>
      <c r="AB186" s="70"/>
      <c r="AD186" s="53">
        <f t="shared" si="32"/>
        <v>2.2387211385683504E+17</v>
      </c>
      <c r="AE186" s="47"/>
      <c r="AG186" s="47"/>
      <c r="AH186" s="47"/>
      <c r="AI186" s="47"/>
      <c r="AJ186" s="47"/>
      <c r="AK186" s="47"/>
      <c r="AL186" s="47"/>
      <c r="AM186" s="47"/>
      <c r="AN186" s="47"/>
      <c r="AO186" s="47"/>
      <c r="AP186" s="47"/>
      <c r="AQ186" s="47"/>
      <c r="AR186" s="47"/>
      <c r="AS186" s="47"/>
      <c r="AT186" s="47"/>
      <c r="AU186" s="47"/>
      <c r="AV186" s="71"/>
      <c r="AW186" s="71"/>
      <c r="AX186" s="47"/>
      <c r="AY186" s="47"/>
      <c r="AZ186" s="47"/>
    </row>
    <row r="187" spans="1:59" s="11" customFormat="1" x14ac:dyDescent="0.25">
      <c r="A187" s="45" t="s">
        <v>218</v>
      </c>
      <c r="B187" s="110">
        <f t="shared" si="30"/>
        <v>44870.654097222221</v>
      </c>
      <c r="C187" s="66">
        <v>2022</v>
      </c>
      <c r="D187" s="66">
        <v>11</v>
      </c>
      <c r="E187" s="66">
        <v>5</v>
      </c>
      <c r="F187" s="66">
        <v>15</v>
      </c>
      <c r="G187" s="66">
        <v>41</v>
      </c>
      <c r="H187" s="67">
        <v>54.1</v>
      </c>
      <c r="I187" s="67">
        <v>0.2</v>
      </c>
      <c r="J187" s="68">
        <v>51.38</v>
      </c>
      <c r="K187" s="68">
        <v>0.01</v>
      </c>
      <c r="L187" s="68">
        <v>100.36</v>
      </c>
      <c r="M187" s="68">
        <v>0.01</v>
      </c>
      <c r="N187" s="69">
        <v>1</v>
      </c>
      <c r="O187" s="69">
        <v>4</v>
      </c>
      <c r="P187" s="67">
        <v>9.5</v>
      </c>
      <c r="Q187" s="10">
        <v>0.3</v>
      </c>
      <c r="R187" s="100">
        <v>3.6</v>
      </c>
      <c r="S187" s="71"/>
      <c r="T187" s="10">
        <f t="shared" si="31"/>
        <v>3.0555555555555554</v>
      </c>
      <c r="U187" s="10">
        <v>3.1</v>
      </c>
      <c r="V187" s="73">
        <v>26</v>
      </c>
      <c r="W187" s="70" t="s">
        <v>37</v>
      </c>
      <c r="X187" s="70" t="s">
        <v>11</v>
      </c>
      <c r="Y187" s="70"/>
      <c r="Z187" s="47" t="s">
        <v>7</v>
      </c>
      <c r="AA187" s="72"/>
      <c r="AB187" s="70"/>
      <c r="AD187" s="53">
        <f t="shared" si="32"/>
        <v>2.8183829312644916E+16</v>
      </c>
      <c r="AE187" s="47"/>
      <c r="AG187" s="95">
        <v>2022</v>
      </c>
      <c r="AH187" s="95">
        <v>11</v>
      </c>
      <c r="AI187" s="95">
        <v>5</v>
      </c>
      <c r="AJ187" s="95">
        <v>15</v>
      </c>
      <c r="AK187" s="96">
        <v>41</v>
      </c>
      <c r="AL187" s="97">
        <v>49.6</v>
      </c>
      <c r="AM187" s="97">
        <v>2</v>
      </c>
      <c r="AN187" s="98">
        <v>51.323</v>
      </c>
      <c r="AO187" s="95">
        <v>2</v>
      </c>
      <c r="AP187" s="98">
        <v>1.7999999999999999E-2</v>
      </c>
      <c r="AQ187" s="98">
        <v>100.24299999999999</v>
      </c>
      <c r="AR187" s="95">
        <v>1</v>
      </c>
      <c r="AS187" s="95">
        <v>1.4E-2</v>
      </c>
      <c r="AT187" s="95">
        <v>10</v>
      </c>
      <c r="AU187" s="99" t="s">
        <v>23</v>
      </c>
      <c r="AV187" s="100">
        <v>3.6</v>
      </c>
      <c r="AW187" s="100">
        <v>3.5</v>
      </c>
      <c r="AX187" s="100" t="s">
        <v>11</v>
      </c>
      <c r="AY187" s="95" t="s">
        <v>274</v>
      </c>
      <c r="AZ187" s="47" t="s">
        <v>7</v>
      </c>
    </row>
    <row r="188" spans="1:59" s="11" customFormat="1" x14ac:dyDescent="0.2">
      <c r="A188" s="45" t="s">
        <v>219</v>
      </c>
      <c r="B188" s="84">
        <v>44872.24324074074</v>
      </c>
      <c r="C188" s="76">
        <v>2022</v>
      </c>
      <c r="D188" s="76">
        <v>11</v>
      </c>
      <c r="E188" s="76">
        <v>7</v>
      </c>
      <c r="F188" s="76">
        <v>5</v>
      </c>
      <c r="G188" s="77">
        <v>50</v>
      </c>
      <c r="H188" s="83">
        <v>16</v>
      </c>
      <c r="I188" s="83">
        <v>1.2</v>
      </c>
      <c r="J188" s="81">
        <v>54.366999999999997</v>
      </c>
      <c r="K188" s="81"/>
      <c r="L188" s="81">
        <v>99.927999999999997</v>
      </c>
      <c r="M188" s="81"/>
      <c r="N188" s="76">
        <v>0</v>
      </c>
      <c r="O188" s="76"/>
      <c r="P188" s="76"/>
      <c r="Q188" s="76"/>
      <c r="R188" s="97">
        <v>2.2999999999999998</v>
      </c>
      <c r="S188" s="80"/>
      <c r="T188" s="58">
        <f>0.994*R188-0.123</f>
        <v>2.1631999999999998</v>
      </c>
      <c r="U188" s="86">
        <v>2.2000000000000002</v>
      </c>
      <c r="V188" s="86"/>
      <c r="W188" s="76" t="s">
        <v>11</v>
      </c>
      <c r="X188" s="76"/>
      <c r="Y188" s="76" t="s">
        <v>34</v>
      </c>
      <c r="Z188" s="76" t="s">
        <v>7</v>
      </c>
      <c r="AA188" s="116" t="s">
        <v>33</v>
      </c>
      <c r="AB188" s="100"/>
      <c r="AC188" s="56"/>
      <c r="AD188" s="95"/>
      <c r="AE188" s="53">
        <f>POWER(10,11.8+1.5*U188)</f>
        <v>1258925411794173.5</v>
      </c>
      <c r="AF188" s="22"/>
      <c r="AG188" s="113"/>
      <c r="AH188" s="95"/>
      <c r="AI188" s="95"/>
      <c r="AJ188" s="95"/>
      <c r="AK188" s="95"/>
      <c r="AL188" s="95"/>
      <c r="AM188" s="95"/>
      <c r="AN188" s="95"/>
      <c r="AO188" s="95"/>
      <c r="AP188" s="95"/>
      <c r="AQ188" s="47"/>
      <c r="AR188" s="95"/>
      <c r="AS188" s="95"/>
      <c r="AT188" s="95"/>
      <c r="AU188" s="95"/>
      <c r="AV188" s="95"/>
      <c r="AW188" s="95"/>
      <c r="AX188" s="95"/>
      <c r="AY188" s="95"/>
      <c r="AZ188" s="95"/>
      <c r="BA188" s="18"/>
      <c r="BB188" s="18"/>
      <c r="BC188" s="17"/>
      <c r="BD188" s="17"/>
      <c r="BE188" s="17"/>
      <c r="BF188" s="17"/>
      <c r="BG188" s="17"/>
    </row>
    <row r="189" spans="1:59" s="11" customFormat="1" x14ac:dyDescent="0.25">
      <c r="A189" s="45" t="s">
        <v>220</v>
      </c>
      <c r="B189" s="110">
        <f>DATE(C189,D189,E189)+TIME(F189,G189,H189)</f>
        <v>44874.407118055555</v>
      </c>
      <c r="C189" s="66">
        <v>2022</v>
      </c>
      <c r="D189" s="66">
        <v>11</v>
      </c>
      <c r="E189" s="66">
        <v>9</v>
      </c>
      <c r="F189" s="66">
        <v>9</v>
      </c>
      <c r="G189" s="66">
        <v>46</v>
      </c>
      <c r="H189" s="67">
        <v>15.5</v>
      </c>
      <c r="I189" s="67">
        <v>0.1</v>
      </c>
      <c r="J189" s="68">
        <v>53.26</v>
      </c>
      <c r="K189" s="68">
        <v>0.01</v>
      </c>
      <c r="L189" s="68">
        <v>107.8</v>
      </c>
      <c r="M189" s="68">
        <v>0.01</v>
      </c>
      <c r="N189" s="69">
        <v>19</v>
      </c>
      <c r="O189" s="69">
        <v>2</v>
      </c>
      <c r="P189" s="67">
        <v>9</v>
      </c>
      <c r="Q189" s="10">
        <v>0.3</v>
      </c>
      <c r="R189" s="71"/>
      <c r="S189" s="71"/>
      <c r="T189" s="10">
        <f>(P189-4)/1.8</f>
        <v>2.7777777777777777</v>
      </c>
      <c r="U189" s="10">
        <v>2.8</v>
      </c>
      <c r="V189" s="73">
        <v>29</v>
      </c>
      <c r="W189" s="70" t="s">
        <v>37</v>
      </c>
      <c r="X189" s="70"/>
      <c r="Y189" s="70"/>
      <c r="Z189" s="47" t="s">
        <v>7</v>
      </c>
      <c r="AA189" s="72"/>
      <c r="AB189" s="70"/>
      <c r="AD189" s="53">
        <f>POWER(10,11.8+1.5*U189)</f>
        <v>1E+16</v>
      </c>
      <c r="AE189" s="47"/>
      <c r="AG189" s="47"/>
      <c r="AH189" s="47"/>
      <c r="AI189" s="47"/>
      <c r="AJ189" s="47"/>
      <c r="AK189" s="47"/>
      <c r="AL189" s="47"/>
      <c r="AM189" s="47"/>
      <c r="AN189" s="47"/>
      <c r="AO189" s="47"/>
      <c r="AP189" s="47"/>
      <c r="AQ189" s="47"/>
      <c r="AR189" s="47"/>
      <c r="AS189" s="47"/>
      <c r="AT189" s="47"/>
      <c r="AU189" s="47"/>
      <c r="AV189" s="71"/>
      <c r="AW189" s="71"/>
      <c r="AX189" s="47"/>
      <c r="AY189" s="47"/>
      <c r="AZ189" s="47"/>
    </row>
    <row r="190" spans="1:59" s="11" customFormat="1" x14ac:dyDescent="0.25">
      <c r="A190" s="45" t="s">
        <v>221</v>
      </c>
      <c r="B190" s="110">
        <f>DATE(C190,D190,E190)+TIME(F190,G190,H190)</f>
        <v>44875.381840277776</v>
      </c>
      <c r="C190" s="66">
        <v>2022</v>
      </c>
      <c r="D190" s="66">
        <v>11</v>
      </c>
      <c r="E190" s="66">
        <v>10</v>
      </c>
      <c r="F190" s="66">
        <v>9</v>
      </c>
      <c r="G190" s="66">
        <v>9</v>
      </c>
      <c r="H190" s="67">
        <v>51.7</v>
      </c>
      <c r="I190" s="67">
        <v>0.1</v>
      </c>
      <c r="J190" s="68">
        <v>51.39</v>
      </c>
      <c r="K190" s="68">
        <v>0.01</v>
      </c>
      <c r="L190" s="68">
        <v>100.35</v>
      </c>
      <c r="M190" s="68">
        <v>0.01</v>
      </c>
      <c r="N190" s="69"/>
      <c r="O190" s="69"/>
      <c r="P190" s="67">
        <v>9.6</v>
      </c>
      <c r="Q190" s="10">
        <v>0.2</v>
      </c>
      <c r="R190" s="100">
        <v>3.8</v>
      </c>
      <c r="S190" s="71"/>
      <c r="T190" s="10">
        <f>(P190-4)/1.8</f>
        <v>3.1111111111111107</v>
      </c>
      <c r="U190" s="10">
        <v>3.1</v>
      </c>
      <c r="V190" s="73">
        <v>25</v>
      </c>
      <c r="W190" s="70" t="s">
        <v>37</v>
      </c>
      <c r="X190" s="70" t="s">
        <v>11</v>
      </c>
      <c r="Y190" s="70"/>
      <c r="Z190" s="47" t="s">
        <v>7</v>
      </c>
      <c r="AA190" s="72"/>
      <c r="AB190" s="70"/>
      <c r="AD190" s="53">
        <f>POWER(10,11.8+1.5*U190)</f>
        <v>2.8183829312644916E+16</v>
      </c>
      <c r="AE190" s="47"/>
      <c r="AG190" s="95">
        <v>2022</v>
      </c>
      <c r="AH190" s="95">
        <v>11</v>
      </c>
      <c r="AI190" s="95">
        <v>10</v>
      </c>
      <c r="AJ190" s="95">
        <v>9</v>
      </c>
      <c r="AK190" s="96">
        <v>9</v>
      </c>
      <c r="AL190" s="97">
        <v>48</v>
      </c>
      <c r="AM190" s="97">
        <v>1.4</v>
      </c>
      <c r="AN190" s="98">
        <v>51.319000000000003</v>
      </c>
      <c r="AO190" s="95">
        <v>2</v>
      </c>
      <c r="AP190" s="98">
        <v>1.7999999999999999E-2</v>
      </c>
      <c r="AQ190" s="98">
        <v>100.254</v>
      </c>
      <c r="AR190" s="95">
        <v>1</v>
      </c>
      <c r="AS190" s="95">
        <v>1.4E-2</v>
      </c>
      <c r="AT190" s="95">
        <v>10</v>
      </c>
      <c r="AU190" s="99" t="s">
        <v>23</v>
      </c>
      <c r="AV190" s="100">
        <v>3.8</v>
      </c>
      <c r="AW190" s="100">
        <v>3.7</v>
      </c>
      <c r="AX190" s="100" t="s">
        <v>11</v>
      </c>
      <c r="AY190" s="95" t="s">
        <v>274</v>
      </c>
      <c r="AZ190" s="47" t="s">
        <v>7</v>
      </c>
    </row>
    <row r="191" spans="1:59" s="11" customFormat="1" x14ac:dyDescent="0.2">
      <c r="A191" s="45" t="s">
        <v>222</v>
      </c>
      <c r="B191" s="84">
        <v>44876.251921296294</v>
      </c>
      <c r="C191" s="76">
        <v>2022</v>
      </c>
      <c r="D191" s="76">
        <v>11</v>
      </c>
      <c r="E191" s="76">
        <v>11</v>
      </c>
      <c r="F191" s="76">
        <v>6</v>
      </c>
      <c r="G191" s="77">
        <v>2</v>
      </c>
      <c r="H191" s="83">
        <v>46.9</v>
      </c>
      <c r="I191" s="83">
        <v>2.1</v>
      </c>
      <c r="J191" s="81">
        <v>54.344000000000001</v>
      </c>
      <c r="K191" s="81"/>
      <c r="L191" s="81">
        <v>99.983999999999995</v>
      </c>
      <c r="M191" s="81"/>
      <c r="N191" s="76">
        <v>0</v>
      </c>
      <c r="O191" s="76"/>
      <c r="P191" s="76"/>
      <c r="Q191" s="76"/>
      <c r="R191" s="97">
        <v>2.4</v>
      </c>
      <c r="S191" s="80"/>
      <c r="T191" s="58">
        <f>0.994*R191-0.123</f>
        <v>2.2625999999999999</v>
      </c>
      <c r="U191" s="86">
        <v>2.2999999999999998</v>
      </c>
      <c r="V191" s="86"/>
      <c r="W191" s="76" t="s">
        <v>11</v>
      </c>
      <c r="X191" s="76"/>
      <c r="Y191" s="76" t="s">
        <v>34</v>
      </c>
      <c r="Z191" s="76" t="s">
        <v>7</v>
      </c>
      <c r="AA191" s="116" t="s">
        <v>33</v>
      </c>
      <c r="AB191" s="100"/>
      <c r="AC191" s="56"/>
      <c r="AD191" s="95"/>
      <c r="AE191" s="53">
        <f>POWER(10,11.8+1.5*U191)</f>
        <v>1778279410038929</v>
      </c>
      <c r="AF191" s="22"/>
      <c r="AG191" s="113"/>
      <c r="AH191" s="95"/>
      <c r="AI191" s="95"/>
      <c r="AJ191" s="95"/>
      <c r="AK191" s="95"/>
      <c r="AL191" s="95"/>
      <c r="AM191" s="95"/>
      <c r="AN191" s="95"/>
      <c r="AO191" s="95"/>
      <c r="AP191" s="95"/>
      <c r="AQ191" s="47"/>
      <c r="AR191" s="95"/>
      <c r="AS191" s="95"/>
      <c r="AT191" s="95"/>
      <c r="AU191" s="95"/>
      <c r="AV191" s="95"/>
      <c r="AW191" s="95"/>
      <c r="AX191" s="95"/>
      <c r="AY191" s="95"/>
      <c r="AZ191" s="95"/>
      <c r="BA191" s="18"/>
      <c r="BB191" s="18"/>
      <c r="BC191" s="17"/>
      <c r="BD191" s="17"/>
      <c r="BE191" s="17"/>
      <c r="BF191" s="17"/>
      <c r="BG191" s="17"/>
    </row>
    <row r="192" spans="1:59" s="11" customFormat="1" ht="146.25" x14ac:dyDescent="0.25">
      <c r="A192" s="45" t="s">
        <v>223</v>
      </c>
      <c r="B192" s="110">
        <f>DATE(C192,D192,E192)+TIME(F192,G192,H192)</f>
        <v>44876.309236111112</v>
      </c>
      <c r="C192" s="66">
        <v>2022</v>
      </c>
      <c r="D192" s="66">
        <v>11</v>
      </c>
      <c r="E192" s="66">
        <v>11</v>
      </c>
      <c r="F192" s="66">
        <v>7</v>
      </c>
      <c r="G192" s="66">
        <v>25</v>
      </c>
      <c r="H192" s="67">
        <v>18</v>
      </c>
      <c r="I192" s="67">
        <v>0.1</v>
      </c>
      <c r="J192" s="68">
        <v>51.65</v>
      </c>
      <c r="K192" s="68">
        <v>0.01</v>
      </c>
      <c r="L192" s="68">
        <v>105.8</v>
      </c>
      <c r="M192" s="68">
        <v>0.01</v>
      </c>
      <c r="N192" s="69">
        <v>23</v>
      </c>
      <c r="O192" s="69">
        <v>2</v>
      </c>
      <c r="P192" s="67">
        <v>12.9</v>
      </c>
      <c r="Q192" s="10">
        <v>0.2</v>
      </c>
      <c r="R192" s="71"/>
      <c r="S192" s="71">
        <v>4.5</v>
      </c>
      <c r="T192" s="10">
        <f>S192</f>
        <v>4.5</v>
      </c>
      <c r="U192" s="10">
        <v>4.5</v>
      </c>
      <c r="V192" s="73">
        <v>40</v>
      </c>
      <c r="W192" s="70" t="s">
        <v>37</v>
      </c>
      <c r="X192" s="70"/>
      <c r="Y192" s="70"/>
      <c r="Z192" s="47" t="s">
        <v>7</v>
      </c>
      <c r="AA192" s="72" t="s">
        <v>266</v>
      </c>
      <c r="AB192" s="73">
        <v>39</v>
      </c>
      <c r="AD192" s="53">
        <f>POWER(10,11.8+1.5*U192)</f>
        <v>3.5481338923357814E+18</v>
      </c>
      <c r="AE192" s="47"/>
      <c r="AG192" s="47"/>
      <c r="AH192" s="47"/>
      <c r="AI192" s="47"/>
      <c r="AJ192" s="47"/>
      <c r="AK192" s="47"/>
      <c r="AL192" s="47"/>
      <c r="AM192" s="47"/>
      <c r="AN192" s="47"/>
      <c r="AO192" s="47"/>
      <c r="AP192" s="47"/>
      <c r="AQ192" s="47"/>
      <c r="AR192" s="47"/>
      <c r="AS192" s="47"/>
      <c r="AT192" s="47"/>
      <c r="AU192" s="47"/>
      <c r="AV192" s="71"/>
      <c r="AW192" s="71"/>
      <c r="AX192" s="47"/>
      <c r="AY192" s="47"/>
      <c r="AZ192" s="47"/>
    </row>
    <row r="193" spans="1:59" s="11" customFormat="1" x14ac:dyDescent="0.2">
      <c r="A193" s="45" t="s">
        <v>224</v>
      </c>
      <c r="B193" s="84">
        <v>44879.335856481484</v>
      </c>
      <c r="C193" s="87">
        <v>2022</v>
      </c>
      <c r="D193" s="87">
        <v>11</v>
      </c>
      <c r="E193" s="87">
        <v>14</v>
      </c>
      <c r="F193" s="87">
        <v>8</v>
      </c>
      <c r="G193" s="88">
        <v>3</v>
      </c>
      <c r="H193" s="89">
        <v>38.134999999999998</v>
      </c>
      <c r="I193" s="89">
        <v>1.02</v>
      </c>
      <c r="J193" s="90">
        <v>54.369</v>
      </c>
      <c r="K193" s="90"/>
      <c r="L193" s="90">
        <v>100.46</v>
      </c>
      <c r="M193" s="90"/>
      <c r="N193" s="87">
        <v>0</v>
      </c>
      <c r="O193" s="87"/>
      <c r="P193" s="87"/>
      <c r="Q193" s="87"/>
      <c r="R193" s="97">
        <v>2.9</v>
      </c>
      <c r="S193" s="85"/>
      <c r="T193" s="58">
        <f>0.994*R193-0.123</f>
        <v>2.7595999999999998</v>
      </c>
      <c r="U193" s="85">
        <v>2.8</v>
      </c>
      <c r="V193" s="85"/>
      <c r="W193" s="87" t="s">
        <v>11</v>
      </c>
      <c r="X193" s="87"/>
      <c r="Y193" s="87" t="s">
        <v>34</v>
      </c>
      <c r="Z193" s="76" t="s">
        <v>7</v>
      </c>
      <c r="AA193" s="117" t="s">
        <v>33</v>
      </c>
      <c r="AB193" s="100"/>
      <c r="AC193" s="56"/>
      <c r="AD193" s="95"/>
      <c r="AE193" s="53">
        <f>POWER(10,11.8+1.5*U193)</f>
        <v>1E+16</v>
      </c>
      <c r="AF193" s="22"/>
      <c r="AG193" s="113"/>
      <c r="AH193" s="95"/>
      <c r="AI193" s="95"/>
      <c r="AJ193" s="95"/>
      <c r="AK193" s="95"/>
      <c r="AL193" s="95"/>
      <c r="AM193" s="95"/>
      <c r="AN193" s="95"/>
      <c r="AO193" s="95"/>
      <c r="AP193" s="95"/>
      <c r="AQ193" s="47"/>
      <c r="AR193" s="95"/>
      <c r="AS193" s="95"/>
      <c r="AT193" s="95"/>
      <c r="AU193" s="95"/>
      <c r="AV193" s="95"/>
      <c r="AW193" s="95"/>
      <c r="AX193" s="95"/>
      <c r="AY193" s="95"/>
      <c r="AZ193" s="95"/>
      <c r="BA193" s="18"/>
      <c r="BB193" s="18"/>
      <c r="BC193" s="17"/>
      <c r="BD193" s="17"/>
      <c r="BE193" s="17"/>
      <c r="BF193" s="17"/>
      <c r="BG193" s="17"/>
    </row>
    <row r="194" spans="1:59" x14ac:dyDescent="0.25">
      <c r="A194" s="45" t="s">
        <v>915</v>
      </c>
      <c r="B194" s="110">
        <f>DATE(C194,D194,E194)+TIME(F194,G194,H194)</f>
        <v>44880.01667824074</v>
      </c>
      <c r="C194" s="66">
        <v>2022</v>
      </c>
      <c r="D194" s="66">
        <v>11</v>
      </c>
      <c r="E194" s="66">
        <v>15</v>
      </c>
      <c r="F194" s="66">
        <v>0</v>
      </c>
      <c r="G194" s="66">
        <v>24</v>
      </c>
      <c r="H194" s="67">
        <v>1.1000000000000001</v>
      </c>
      <c r="I194" s="67">
        <v>0.2</v>
      </c>
      <c r="J194" s="68">
        <v>51.09</v>
      </c>
      <c r="K194" s="68">
        <v>0.01</v>
      </c>
      <c r="L194" s="68">
        <v>99.96</v>
      </c>
      <c r="M194" s="68">
        <v>0.01</v>
      </c>
      <c r="N194" s="69"/>
      <c r="O194" s="69"/>
      <c r="P194" s="67">
        <v>12.4</v>
      </c>
      <c r="Q194" s="10">
        <v>0.1</v>
      </c>
      <c r="R194" s="100">
        <v>5.0999999999999996</v>
      </c>
      <c r="S194" s="71">
        <v>4.5</v>
      </c>
      <c r="T194" s="10">
        <f>S194</f>
        <v>4.5</v>
      </c>
      <c r="U194" s="10">
        <v>4.5</v>
      </c>
      <c r="V194" s="73">
        <v>37</v>
      </c>
      <c r="W194" s="70" t="s">
        <v>37</v>
      </c>
      <c r="X194" s="70" t="s">
        <v>11</v>
      </c>
      <c r="Y194" s="70"/>
      <c r="Z194" s="70" t="s">
        <v>7</v>
      </c>
      <c r="AA194" s="72" t="s">
        <v>267</v>
      </c>
      <c r="AB194" s="73">
        <v>40</v>
      </c>
      <c r="AC194" s="11"/>
      <c r="AD194" s="53">
        <f>POWER(10,11.8+1.5*U194)</f>
        <v>3.5481338923357814E+18</v>
      </c>
      <c r="AE194" s="47"/>
      <c r="AF194" s="11"/>
      <c r="AG194" s="95">
        <v>2022</v>
      </c>
      <c r="AH194" s="95">
        <v>11</v>
      </c>
      <c r="AI194" s="95">
        <v>15</v>
      </c>
      <c r="AJ194" s="95">
        <v>0</v>
      </c>
      <c r="AK194" s="96">
        <v>23</v>
      </c>
      <c r="AL194" s="97">
        <v>56.8</v>
      </c>
      <c r="AM194" s="97">
        <v>2.2000000000000002</v>
      </c>
      <c r="AN194" s="98">
        <v>51.085000000000001</v>
      </c>
      <c r="AO194" s="95">
        <v>2</v>
      </c>
      <c r="AP194" s="98">
        <v>1.7999999999999999E-2</v>
      </c>
      <c r="AQ194" s="98">
        <v>99.802999999999997</v>
      </c>
      <c r="AR194" s="95">
        <v>1</v>
      </c>
      <c r="AS194" s="95">
        <v>1.4E-2</v>
      </c>
      <c r="AT194" s="95">
        <v>9</v>
      </c>
      <c r="AU194" s="99" t="s">
        <v>23</v>
      </c>
      <c r="AV194" s="100">
        <v>5.0999999999999996</v>
      </c>
      <c r="AW194" s="101">
        <v>5</v>
      </c>
      <c r="AX194" s="100" t="s">
        <v>11</v>
      </c>
      <c r="AY194" s="95" t="s">
        <v>274</v>
      </c>
      <c r="AZ194" s="47" t="s">
        <v>7</v>
      </c>
      <c r="BA194" s="11"/>
      <c r="BB194" s="11"/>
      <c r="BC194" s="11"/>
      <c r="BD194" s="11"/>
      <c r="BE194" s="11"/>
      <c r="BF194" s="11"/>
      <c r="BG194" s="11"/>
    </row>
    <row r="195" spans="1:59" x14ac:dyDescent="0.25">
      <c r="A195" s="45" t="s">
        <v>916</v>
      </c>
      <c r="B195" s="110">
        <f>DATE(C195,D195,E195)+TIME(F195,G195,H195)</f>
        <v>44880.02611111111</v>
      </c>
      <c r="C195" s="66">
        <v>2022</v>
      </c>
      <c r="D195" s="66">
        <v>11</v>
      </c>
      <c r="E195" s="66">
        <v>15</v>
      </c>
      <c r="F195" s="66">
        <v>0</v>
      </c>
      <c r="G195" s="66">
        <v>37</v>
      </c>
      <c r="H195" s="67">
        <v>36.200000000000003</v>
      </c>
      <c r="I195" s="67">
        <v>0.2</v>
      </c>
      <c r="J195" s="68">
        <v>51.11</v>
      </c>
      <c r="K195" s="68">
        <v>0.02</v>
      </c>
      <c r="L195" s="68">
        <v>99.98</v>
      </c>
      <c r="M195" s="68">
        <v>0.01</v>
      </c>
      <c r="N195" s="69"/>
      <c r="O195" s="69"/>
      <c r="P195" s="67">
        <v>9.1999999999999993</v>
      </c>
      <c r="Q195" s="10">
        <v>0.2</v>
      </c>
      <c r="R195" s="100">
        <v>3.5</v>
      </c>
      <c r="S195" s="71"/>
      <c r="T195" s="10">
        <f>(P195-4)/1.8</f>
        <v>2.8888888888888884</v>
      </c>
      <c r="U195" s="10">
        <v>2.9</v>
      </c>
      <c r="V195" s="73">
        <v>24</v>
      </c>
      <c r="W195" s="70" t="s">
        <v>37</v>
      </c>
      <c r="X195" s="70" t="s">
        <v>11</v>
      </c>
      <c r="Y195" s="70"/>
      <c r="Z195" s="70" t="s">
        <v>7</v>
      </c>
      <c r="AA195" s="72"/>
      <c r="AB195" s="70"/>
      <c r="AC195" s="11"/>
      <c r="AD195" s="53">
        <f>POWER(10,11.8+1.5*U195)</f>
        <v>1.4125375446227572E+16</v>
      </c>
      <c r="AE195" s="47"/>
      <c r="AF195" s="11"/>
      <c r="AG195" s="95">
        <v>2022</v>
      </c>
      <c r="AH195" s="95">
        <v>11</v>
      </c>
      <c r="AI195" s="95">
        <v>15</v>
      </c>
      <c r="AJ195" s="95">
        <v>0</v>
      </c>
      <c r="AK195" s="96">
        <v>37</v>
      </c>
      <c r="AL195" s="97">
        <v>32.299999999999997</v>
      </c>
      <c r="AM195" s="97">
        <v>2.7</v>
      </c>
      <c r="AN195" s="98">
        <v>51.098999999999997</v>
      </c>
      <c r="AO195" s="95">
        <v>2</v>
      </c>
      <c r="AP195" s="98">
        <v>1.7999999999999999E-2</v>
      </c>
      <c r="AQ195" s="98">
        <v>99.875</v>
      </c>
      <c r="AR195" s="95">
        <v>1</v>
      </c>
      <c r="AS195" s="95">
        <v>1.4E-2</v>
      </c>
      <c r="AT195" s="95">
        <v>9</v>
      </c>
      <c r="AU195" s="99" t="s">
        <v>23</v>
      </c>
      <c r="AV195" s="100">
        <v>3.5</v>
      </c>
      <c r="AW195" s="101">
        <v>3.4</v>
      </c>
      <c r="AX195" s="100" t="s">
        <v>11</v>
      </c>
      <c r="AY195" s="95" t="s">
        <v>274</v>
      </c>
      <c r="AZ195" s="47" t="s">
        <v>7</v>
      </c>
      <c r="BA195" s="11"/>
      <c r="BB195" s="11"/>
      <c r="BC195" s="11"/>
      <c r="BD195" s="11"/>
      <c r="BE195" s="11"/>
      <c r="BF195" s="11"/>
      <c r="BG195" s="11"/>
    </row>
    <row r="196" spans="1:59" x14ac:dyDescent="0.25">
      <c r="A196" s="45" t="s">
        <v>917</v>
      </c>
      <c r="B196" s="110">
        <f>DATE(C196,D196,E196)+TIME(F196,G196,H196)</f>
        <v>44882.261493055557</v>
      </c>
      <c r="C196" s="66">
        <v>2022</v>
      </c>
      <c r="D196" s="66">
        <v>11</v>
      </c>
      <c r="E196" s="66">
        <v>17</v>
      </c>
      <c r="F196" s="66">
        <v>6</v>
      </c>
      <c r="G196" s="66">
        <v>16</v>
      </c>
      <c r="H196" s="67">
        <v>33.1</v>
      </c>
      <c r="I196" s="67">
        <v>0.2</v>
      </c>
      <c r="J196" s="68">
        <v>51.22</v>
      </c>
      <c r="K196" s="68">
        <v>0.01</v>
      </c>
      <c r="L196" s="68">
        <v>100.35</v>
      </c>
      <c r="M196" s="68">
        <v>0.01</v>
      </c>
      <c r="N196" s="69">
        <v>3</v>
      </c>
      <c r="O196" s="69">
        <v>10</v>
      </c>
      <c r="P196" s="67">
        <v>10.6</v>
      </c>
      <c r="Q196" s="10">
        <v>0.2</v>
      </c>
      <c r="R196" s="100">
        <v>4.2</v>
      </c>
      <c r="S196" s="71"/>
      <c r="T196" s="10">
        <f>(P196-4)/1.8</f>
        <v>3.6666666666666665</v>
      </c>
      <c r="U196" s="10">
        <v>3.7</v>
      </c>
      <c r="V196" s="73">
        <v>26</v>
      </c>
      <c r="W196" s="70" t="s">
        <v>37</v>
      </c>
      <c r="X196" s="70" t="s">
        <v>11</v>
      </c>
      <c r="Y196" s="70"/>
      <c r="Z196" s="47" t="s">
        <v>7</v>
      </c>
      <c r="AA196" s="72"/>
      <c r="AB196" s="70"/>
      <c r="AC196" s="11"/>
      <c r="AD196" s="53">
        <f>POWER(10,11.8+1.5*U196)</f>
        <v>2.2387211385683504E+17</v>
      </c>
      <c r="AE196" s="47"/>
      <c r="AF196" s="11"/>
      <c r="AG196" s="95">
        <v>2022</v>
      </c>
      <c r="AH196" s="95">
        <v>11</v>
      </c>
      <c r="AI196" s="95">
        <v>17</v>
      </c>
      <c r="AJ196" s="95">
        <v>6</v>
      </c>
      <c r="AK196" s="96">
        <v>16</v>
      </c>
      <c r="AL196" s="97">
        <v>28.4</v>
      </c>
      <c r="AM196" s="97">
        <v>1.8</v>
      </c>
      <c r="AN196" s="98">
        <v>51.131</v>
      </c>
      <c r="AO196" s="95">
        <v>2</v>
      </c>
      <c r="AP196" s="98">
        <v>1.7999999999999999E-2</v>
      </c>
      <c r="AQ196" s="98">
        <v>100.252</v>
      </c>
      <c r="AR196" s="95">
        <v>1</v>
      </c>
      <c r="AS196" s="95">
        <v>1.4E-2</v>
      </c>
      <c r="AT196" s="95">
        <v>10</v>
      </c>
      <c r="AU196" s="99" t="s">
        <v>23</v>
      </c>
      <c r="AV196" s="100">
        <v>4.2</v>
      </c>
      <c r="AW196" s="100">
        <v>4.0999999999999996</v>
      </c>
      <c r="AX196" s="100" t="s">
        <v>11</v>
      </c>
      <c r="AY196" s="95" t="s">
        <v>274</v>
      </c>
      <c r="AZ196" s="47" t="s">
        <v>7</v>
      </c>
      <c r="BA196" s="11"/>
      <c r="BB196" s="11"/>
      <c r="BC196" s="11"/>
      <c r="BD196" s="11"/>
      <c r="BE196" s="11"/>
      <c r="BF196" s="11"/>
      <c r="BG196" s="11"/>
    </row>
    <row r="197" spans="1:59" x14ac:dyDescent="0.2">
      <c r="A197" s="45" t="s">
        <v>918</v>
      </c>
      <c r="B197" s="84">
        <v>44882.337175925924</v>
      </c>
      <c r="C197" s="87">
        <v>2022</v>
      </c>
      <c r="D197" s="87">
        <v>11</v>
      </c>
      <c r="E197" s="87">
        <v>17</v>
      </c>
      <c r="F197" s="87">
        <v>8</v>
      </c>
      <c r="G197" s="88">
        <v>5</v>
      </c>
      <c r="H197" s="89">
        <v>32.756</v>
      </c>
      <c r="I197" s="89">
        <v>1.79</v>
      </c>
      <c r="J197" s="90">
        <v>54.393999999999998</v>
      </c>
      <c r="K197" s="90"/>
      <c r="L197" s="90">
        <v>100.499</v>
      </c>
      <c r="M197" s="90"/>
      <c r="N197" s="87">
        <v>0</v>
      </c>
      <c r="O197" s="87"/>
      <c r="P197" s="87"/>
      <c r="Q197" s="87"/>
      <c r="R197" s="97">
        <v>2.9</v>
      </c>
      <c r="S197" s="85"/>
      <c r="T197" s="58">
        <f>0.994*R197-0.123</f>
        <v>2.7595999999999998</v>
      </c>
      <c r="U197" s="85">
        <v>2.8</v>
      </c>
      <c r="V197" s="85"/>
      <c r="W197" s="87" t="s">
        <v>11</v>
      </c>
      <c r="X197" s="87"/>
      <c r="Y197" s="87" t="s">
        <v>34</v>
      </c>
      <c r="Z197" s="76" t="s">
        <v>7</v>
      </c>
      <c r="AA197" s="117" t="s">
        <v>33</v>
      </c>
      <c r="AB197" s="100"/>
      <c r="AC197" s="56"/>
      <c r="AD197" s="95"/>
      <c r="AE197" s="53">
        <f>POWER(10,11.8+1.5*U197)</f>
        <v>1E+16</v>
      </c>
      <c r="AF197" s="22"/>
      <c r="AG197" s="113"/>
      <c r="AH197" s="95"/>
      <c r="AI197" s="95"/>
      <c r="AJ197" s="95"/>
      <c r="AK197" s="95"/>
      <c r="AL197" s="95"/>
      <c r="AM197" s="95"/>
      <c r="AN197" s="95"/>
      <c r="AO197" s="95"/>
      <c r="AP197" s="95"/>
      <c r="AQ197" s="47"/>
      <c r="AR197" s="95"/>
      <c r="AS197" s="95"/>
      <c r="AT197" s="95"/>
      <c r="AU197" s="95"/>
      <c r="AV197" s="95"/>
      <c r="AW197" s="95"/>
      <c r="AX197" s="95"/>
      <c r="AY197" s="95"/>
      <c r="AZ197" s="95"/>
      <c r="BA197" s="18"/>
      <c r="BB197" s="18"/>
    </row>
    <row r="198" spans="1:59" x14ac:dyDescent="0.25">
      <c r="A198" s="45" t="s">
        <v>919</v>
      </c>
      <c r="B198" s="110">
        <f t="shared" ref="B198:B208" si="33">DATE(C198,D198,E198)+TIME(F198,G198,H198)</f>
        <v>44883.615960648145</v>
      </c>
      <c r="C198" s="66">
        <v>2022</v>
      </c>
      <c r="D198" s="66">
        <v>11</v>
      </c>
      <c r="E198" s="66">
        <v>18</v>
      </c>
      <c r="F198" s="66">
        <v>14</v>
      </c>
      <c r="G198" s="66">
        <v>46</v>
      </c>
      <c r="H198" s="67">
        <v>59.6</v>
      </c>
      <c r="I198" s="67">
        <v>0.2</v>
      </c>
      <c r="J198" s="68">
        <v>51.11</v>
      </c>
      <c r="K198" s="68">
        <v>0.02</v>
      </c>
      <c r="L198" s="68">
        <v>99.98</v>
      </c>
      <c r="M198" s="68">
        <v>0.01</v>
      </c>
      <c r="N198" s="69"/>
      <c r="O198" s="69"/>
      <c r="P198" s="67">
        <v>11.4</v>
      </c>
      <c r="Q198" s="10">
        <v>0.1</v>
      </c>
      <c r="R198" s="100">
        <v>4.5999999999999996</v>
      </c>
      <c r="S198" s="71"/>
      <c r="T198" s="10">
        <f t="shared" ref="T198:T208" si="34">(P198-4)/1.8</f>
        <v>4.1111111111111116</v>
      </c>
      <c r="U198" s="10">
        <v>4.0999999999999996</v>
      </c>
      <c r="V198" s="73">
        <v>34</v>
      </c>
      <c r="W198" s="70" t="s">
        <v>37</v>
      </c>
      <c r="X198" s="70" t="s">
        <v>11</v>
      </c>
      <c r="Y198" s="70"/>
      <c r="Z198" s="70" t="s">
        <v>7</v>
      </c>
      <c r="AA198" s="72"/>
      <c r="AB198" s="70"/>
      <c r="AC198" s="11"/>
      <c r="AD198" s="53">
        <f t="shared" ref="AD198:AD208" si="35">POWER(10,11.8+1.5*U198)</f>
        <v>8.9125093813374464E+17</v>
      </c>
      <c r="AE198" s="47"/>
      <c r="AF198" s="11"/>
      <c r="AG198" s="95">
        <v>2022</v>
      </c>
      <c r="AH198" s="95">
        <v>11</v>
      </c>
      <c r="AI198" s="95">
        <v>18</v>
      </c>
      <c r="AJ198" s="95">
        <v>14</v>
      </c>
      <c r="AK198" s="96">
        <v>46</v>
      </c>
      <c r="AL198" s="97">
        <v>53.9</v>
      </c>
      <c r="AM198" s="97">
        <v>3</v>
      </c>
      <c r="AN198" s="98">
        <v>50.991999999999997</v>
      </c>
      <c r="AO198" s="95">
        <v>2</v>
      </c>
      <c r="AP198" s="98">
        <v>1.7999999999999999E-2</v>
      </c>
      <c r="AQ198" s="98">
        <v>99.858000000000004</v>
      </c>
      <c r="AR198" s="95">
        <v>1</v>
      </c>
      <c r="AS198" s="95">
        <v>1.4E-2</v>
      </c>
      <c r="AT198" s="95">
        <v>9</v>
      </c>
      <c r="AU198" s="99" t="s">
        <v>23</v>
      </c>
      <c r="AV198" s="100">
        <v>4.5999999999999996</v>
      </c>
      <c r="AW198" s="101">
        <v>4.5</v>
      </c>
      <c r="AX198" s="100" t="s">
        <v>11</v>
      </c>
      <c r="AY198" s="95" t="s">
        <v>274</v>
      </c>
      <c r="AZ198" s="47" t="s">
        <v>7</v>
      </c>
      <c r="BA198" s="11"/>
      <c r="BB198" s="11"/>
      <c r="BC198" s="11"/>
      <c r="BD198" s="11"/>
      <c r="BE198" s="11"/>
      <c r="BF198" s="11"/>
      <c r="BG198" s="11"/>
    </row>
    <row r="199" spans="1:59" x14ac:dyDescent="0.25">
      <c r="A199" s="45" t="s">
        <v>920</v>
      </c>
      <c r="B199" s="110">
        <f t="shared" si="33"/>
        <v>44883.910150462965</v>
      </c>
      <c r="C199" s="66">
        <v>2022</v>
      </c>
      <c r="D199" s="66">
        <v>11</v>
      </c>
      <c r="E199" s="66">
        <v>18</v>
      </c>
      <c r="F199" s="66">
        <v>21</v>
      </c>
      <c r="G199" s="66">
        <v>50</v>
      </c>
      <c r="H199" s="67">
        <v>37.9</v>
      </c>
      <c r="I199" s="67">
        <v>0.1</v>
      </c>
      <c r="J199" s="68">
        <v>51.1</v>
      </c>
      <c r="K199" s="68">
        <v>0.01</v>
      </c>
      <c r="L199" s="68">
        <v>99.99</v>
      </c>
      <c r="M199" s="68">
        <v>0.01</v>
      </c>
      <c r="N199" s="69"/>
      <c r="O199" s="69"/>
      <c r="P199" s="67">
        <v>9.5</v>
      </c>
      <c r="Q199" s="10">
        <v>0.2</v>
      </c>
      <c r="R199" s="100">
        <v>3.6</v>
      </c>
      <c r="S199" s="71"/>
      <c r="T199" s="10">
        <f t="shared" si="34"/>
        <v>3.0555555555555554</v>
      </c>
      <c r="U199" s="10">
        <v>3.1</v>
      </c>
      <c r="V199" s="73">
        <v>25</v>
      </c>
      <c r="W199" s="70" t="s">
        <v>37</v>
      </c>
      <c r="X199" s="70" t="s">
        <v>11</v>
      </c>
      <c r="Y199" s="70"/>
      <c r="Z199" s="70" t="s">
        <v>7</v>
      </c>
      <c r="AA199" s="72"/>
      <c r="AB199" s="70"/>
      <c r="AC199" s="11"/>
      <c r="AD199" s="53">
        <f t="shared" si="35"/>
        <v>2.8183829312644916E+16</v>
      </c>
      <c r="AE199" s="47"/>
      <c r="AF199" s="11"/>
      <c r="AG199" s="95">
        <v>2022</v>
      </c>
      <c r="AH199" s="95">
        <v>11</v>
      </c>
      <c r="AI199" s="95">
        <v>18</v>
      </c>
      <c r="AJ199" s="95">
        <v>21</v>
      </c>
      <c r="AK199" s="96">
        <v>50</v>
      </c>
      <c r="AL199" s="97">
        <v>33</v>
      </c>
      <c r="AM199" s="97">
        <v>2.2000000000000002</v>
      </c>
      <c r="AN199" s="98">
        <v>51.101999999999997</v>
      </c>
      <c r="AO199" s="95">
        <v>3</v>
      </c>
      <c r="AP199" s="98">
        <v>2.7E-2</v>
      </c>
      <c r="AQ199" s="98">
        <v>99.927999999999997</v>
      </c>
      <c r="AR199" s="95">
        <v>1</v>
      </c>
      <c r="AS199" s="95">
        <v>1.4E-2</v>
      </c>
      <c r="AT199" s="95">
        <v>10</v>
      </c>
      <c r="AU199" s="99" t="s">
        <v>23</v>
      </c>
      <c r="AV199" s="100">
        <v>3.6</v>
      </c>
      <c r="AW199" s="101">
        <v>3.5</v>
      </c>
      <c r="AX199" s="100" t="s">
        <v>11</v>
      </c>
      <c r="AY199" s="95" t="s">
        <v>274</v>
      </c>
      <c r="AZ199" s="47" t="s">
        <v>7</v>
      </c>
      <c r="BA199" s="11"/>
      <c r="BB199" s="11"/>
      <c r="BC199" s="11"/>
      <c r="BD199" s="11"/>
      <c r="BE199" s="11"/>
      <c r="BF199" s="11"/>
      <c r="BG199" s="11"/>
    </row>
    <row r="200" spans="1:59" x14ac:dyDescent="0.25">
      <c r="A200" s="45" t="s">
        <v>921</v>
      </c>
      <c r="B200" s="110">
        <f t="shared" si="33"/>
        <v>44884.040451388886</v>
      </c>
      <c r="C200" s="66">
        <v>2022</v>
      </c>
      <c r="D200" s="66">
        <v>11</v>
      </c>
      <c r="E200" s="66">
        <v>19</v>
      </c>
      <c r="F200" s="66">
        <v>0</v>
      </c>
      <c r="G200" s="66">
        <v>58</v>
      </c>
      <c r="H200" s="67">
        <v>15.7</v>
      </c>
      <c r="I200" s="67">
        <v>0.3</v>
      </c>
      <c r="J200" s="68">
        <v>50.17</v>
      </c>
      <c r="K200" s="68">
        <v>0.02</v>
      </c>
      <c r="L200" s="68">
        <v>100.41</v>
      </c>
      <c r="M200" s="68">
        <v>0.01</v>
      </c>
      <c r="N200" s="69">
        <v>8</v>
      </c>
      <c r="O200" s="69">
        <v>4</v>
      </c>
      <c r="P200" s="67">
        <v>9.6</v>
      </c>
      <c r="Q200" s="10">
        <v>0.2</v>
      </c>
      <c r="R200" s="100">
        <v>4.2</v>
      </c>
      <c r="S200" s="71"/>
      <c r="T200" s="10">
        <f t="shared" si="34"/>
        <v>3.1111111111111107</v>
      </c>
      <c r="U200" s="10">
        <v>3.1</v>
      </c>
      <c r="V200" s="73">
        <v>25</v>
      </c>
      <c r="W200" s="70" t="s">
        <v>37</v>
      </c>
      <c r="X200" s="70" t="s">
        <v>11</v>
      </c>
      <c r="Y200" s="70"/>
      <c r="Z200" s="47" t="s">
        <v>7</v>
      </c>
      <c r="AA200" s="72"/>
      <c r="AB200" s="70"/>
      <c r="AC200" s="11"/>
      <c r="AD200" s="53">
        <f t="shared" si="35"/>
        <v>2.8183829312644916E+16</v>
      </c>
      <c r="AE200" s="47"/>
      <c r="AF200" s="11"/>
      <c r="AG200" s="95">
        <v>2022</v>
      </c>
      <c r="AH200" s="95">
        <v>11</v>
      </c>
      <c r="AI200" s="95">
        <v>19</v>
      </c>
      <c r="AJ200" s="95">
        <v>0</v>
      </c>
      <c r="AK200" s="96">
        <v>58</v>
      </c>
      <c r="AL200" s="97">
        <v>9.1999999999999993</v>
      </c>
      <c r="AM200" s="97">
        <v>2</v>
      </c>
      <c r="AN200" s="98">
        <v>50.106000000000002</v>
      </c>
      <c r="AO200" s="95">
        <v>2</v>
      </c>
      <c r="AP200" s="98">
        <v>1.7999999999999999E-2</v>
      </c>
      <c r="AQ200" s="98">
        <v>100.349</v>
      </c>
      <c r="AR200" s="95">
        <v>1</v>
      </c>
      <c r="AS200" s="95">
        <v>1.4E-2</v>
      </c>
      <c r="AT200" s="95">
        <v>9</v>
      </c>
      <c r="AU200" s="99" t="s">
        <v>23</v>
      </c>
      <c r="AV200" s="100">
        <v>4.2</v>
      </c>
      <c r="AW200" s="100">
        <v>4.0999999999999996</v>
      </c>
      <c r="AX200" s="100" t="s">
        <v>11</v>
      </c>
      <c r="AY200" s="95" t="s">
        <v>274</v>
      </c>
      <c r="AZ200" s="47" t="s">
        <v>7</v>
      </c>
      <c r="BA200" s="11"/>
      <c r="BB200" s="11"/>
      <c r="BC200" s="11"/>
      <c r="BD200" s="11"/>
      <c r="BE200" s="11"/>
      <c r="BF200" s="11"/>
      <c r="BG200" s="11"/>
    </row>
    <row r="201" spans="1:59" x14ac:dyDescent="0.25">
      <c r="A201" s="45" t="s">
        <v>922</v>
      </c>
      <c r="B201" s="110">
        <f t="shared" si="33"/>
        <v>44884.290266203701</v>
      </c>
      <c r="C201" s="66">
        <v>2022</v>
      </c>
      <c r="D201" s="66">
        <v>11</v>
      </c>
      <c r="E201" s="66">
        <v>19</v>
      </c>
      <c r="F201" s="66">
        <v>6</v>
      </c>
      <c r="G201" s="66">
        <v>57</v>
      </c>
      <c r="H201" s="67">
        <v>59.1</v>
      </c>
      <c r="I201" s="67">
        <v>0.2</v>
      </c>
      <c r="J201" s="68">
        <v>56.43</v>
      </c>
      <c r="K201" s="68">
        <v>0.01</v>
      </c>
      <c r="L201" s="68">
        <v>113.36</v>
      </c>
      <c r="M201" s="68">
        <v>0.01</v>
      </c>
      <c r="N201" s="69">
        <v>14</v>
      </c>
      <c r="O201" s="69">
        <v>2</v>
      </c>
      <c r="P201" s="67">
        <v>12</v>
      </c>
      <c r="Q201" s="10">
        <v>0.1</v>
      </c>
      <c r="R201" s="71"/>
      <c r="S201" s="71">
        <v>4.2</v>
      </c>
      <c r="T201" s="10">
        <f>S201</f>
        <v>4.2</v>
      </c>
      <c r="U201" s="10">
        <v>4.2</v>
      </c>
      <c r="V201" s="73">
        <v>38</v>
      </c>
      <c r="W201" s="70" t="s">
        <v>37</v>
      </c>
      <c r="X201" s="70"/>
      <c r="Y201" s="70"/>
      <c r="Z201" s="47" t="s">
        <v>7</v>
      </c>
      <c r="AA201" s="72" t="s">
        <v>268</v>
      </c>
      <c r="AB201" s="73">
        <v>41</v>
      </c>
      <c r="AC201" s="11"/>
      <c r="AD201" s="53">
        <f t="shared" si="35"/>
        <v>1.2589254117941732E+18</v>
      </c>
      <c r="AE201" s="47"/>
      <c r="AF201" s="11"/>
      <c r="AG201" s="47"/>
      <c r="AH201" s="47"/>
      <c r="AI201" s="47"/>
      <c r="AJ201" s="47"/>
      <c r="AK201" s="47"/>
      <c r="AL201" s="47"/>
      <c r="AM201" s="47"/>
      <c r="AN201" s="47"/>
      <c r="AO201" s="47"/>
      <c r="AP201" s="47"/>
      <c r="AQ201" s="47"/>
      <c r="AR201" s="47"/>
      <c r="AS201" s="47"/>
      <c r="AT201" s="47"/>
      <c r="AU201" s="47"/>
      <c r="AV201" s="71"/>
      <c r="AW201" s="71"/>
      <c r="AX201" s="47"/>
      <c r="AY201" s="47"/>
      <c r="AZ201" s="47"/>
      <c r="BA201" s="11"/>
      <c r="BB201" s="11"/>
      <c r="BC201" s="11"/>
      <c r="BD201" s="11"/>
      <c r="BE201" s="11"/>
      <c r="BF201" s="11"/>
      <c r="BG201" s="11"/>
    </row>
    <row r="202" spans="1:59" ht="22.5" x14ac:dyDescent="0.25">
      <c r="A202" s="45" t="s">
        <v>923</v>
      </c>
      <c r="B202" s="110">
        <f t="shared" si="33"/>
        <v>44886.236516203702</v>
      </c>
      <c r="C202" s="66">
        <v>2022</v>
      </c>
      <c r="D202" s="66">
        <v>11</v>
      </c>
      <c r="E202" s="66">
        <v>21</v>
      </c>
      <c r="F202" s="66">
        <v>5</v>
      </c>
      <c r="G202" s="66">
        <v>40</v>
      </c>
      <c r="H202" s="67">
        <v>35.1</v>
      </c>
      <c r="I202" s="67">
        <v>0.1</v>
      </c>
      <c r="J202" s="68">
        <v>52.58</v>
      </c>
      <c r="K202" s="68">
        <v>0.01</v>
      </c>
      <c r="L202" s="68">
        <v>106.49</v>
      </c>
      <c r="M202" s="68">
        <v>0.01</v>
      </c>
      <c r="N202" s="69">
        <v>18</v>
      </c>
      <c r="O202" s="69">
        <v>2</v>
      </c>
      <c r="P202" s="67">
        <v>10.6</v>
      </c>
      <c r="Q202" s="10">
        <v>0.2</v>
      </c>
      <c r="R202" s="71"/>
      <c r="S202" s="71"/>
      <c r="T202" s="10">
        <f t="shared" si="34"/>
        <v>3.6666666666666665</v>
      </c>
      <c r="U202" s="10">
        <v>3.7</v>
      </c>
      <c r="V202" s="73">
        <v>40</v>
      </c>
      <c r="W202" s="70" t="s">
        <v>37</v>
      </c>
      <c r="X202" s="70"/>
      <c r="Y202" s="70"/>
      <c r="Z202" s="47" t="s">
        <v>7</v>
      </c>
      <c r="AA202" s="72" t="s">
        <v>269</v>
      </c>
      <c r="AB202" s="73">
        <v>42</v>
      </c>
      <c r="AC202" s="11"/>
      <c r="AD202" s="53">
        <f t="shared" si="35"/>
        <v>2.2387211385683504E+17</v>
      </c>
      <c r="AE202" s="47"/>
      <c r="AF202" s="11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  <c r="AQ202" s="47"/>
      <c r="AR202" s="47"/>
      <c r="AS202" s="47"/>
      <c r="AT202" s="47"/>
      <c r="AU202" s="47"/>
      <c r="AV202" s="71"/>
      <c r="AW202" s="71"/>
      <c r="AX202" s="47"/>
      <c r="AY202" s="47"/>
      <c r="AZ202" s="47"/>
      <c r="BA202" s="11"/>
      <c r="BB202" s="11"/>
      <c r="BC202" s="11"/>
      <c r="BD202" s="11"/>
      <c r="BE202" s="11"/>
      <c r="BF202" s="11"/>
      <c r="BG202" s="11"/>
    </row>
    <row r="203" spans="1:59" x14ac:dyDescent="0.25">
      <c r="A203" s="45" t="s">
        <v>924</v>
      </c>
      <c r="B203" s="110">
        <f t="shared" si="33"/>
        <v>44886.942696759259</v>
      </c>
      <c r="C203" s="66">
        <v>2022</v>
      </c>
      <c r="D203" s="66">
        <v>11</v>
      </c>
      <c r="E203" s="66">
        <v>21</v>
      </c>
      <c r="F203" s="66">
        <v>22</v>
      </c>
      <c r="G203" s="66">
        <v>37</v>
      </c>
      <c r="H203" s="67">
        <v>29.2</v>
      </c>
      <c r="I203" s="67">
        <v>0.2</v>
      </c>
      <c r="J203" s="68">
        <v>51.34</v>
      </c>
      <c r="K203" s="68">
        <v>0.01</v>
      </c>
      <c r="L203" s="68">
        <v>100.42</v>
      </c>
      <c r="M203" s="68">
        <v>0.01</v>
      </c>
      <c r="N203" s="69"/>
      <c r="O203" s="69"/>
      <c r="P203" s="67">
        <v>9.6999999999999993</v>
      </c>
      <c r="Q203" s="10">
        <v>0.2</v>
      </c>
      <c r="R203" s="100">
        <v>3.9</v>
      </c>
      <c r="S203" s="71"/>
      <c r="T203" s="10">
        <f t="shared" si="34"/>
        <v>3.1666666666666661</v>
      </c>
      <c r="U203" s="10">
        <v>3.2</v>
      </c>
      <c r="V203" s="73">
        <v>29</v>
      </c>
      <c r="W203" s="70" t="s">
        <v>37</v>
      </c>
      <c r="X203" s="70" t="s">
        <v>11</v>
      </c>
      <c r="Y203" s="70"/>
      <c r="Z203" s="47" t="s">
        <v>7</v>
      </c>
      <c r="AA203" s="72"/>
      <c r="AB203" s="70"/>
      <c r="AC203" s="11"/>
      <c r="AD203" s="53">
        <f t="shared" si="35"/>
        <v>3.981071705534992E+16</v>
      </c>
      <c r="AE203" s="47"/>
      <c r="AF203" s="11"/>
      <c r="AG203" s="95">
        <v>2022</v>
      </c>
      <c r="AH203" s="95">
        <v>11</v>
      </c>
      <c r="AI203" s="95">
        <v>21</v>
      </c>
      <c r="AJ203" s="95">
        <v>22</v>
      </c>
      <c r="AK203" s="96">
        <v>37</v>
      </c>
      <c r="AL203" s="97">
        <v>23.6</v>
      </c>
      <c r="AM203" s="97">
        <v>2.2999999999999998</v>
      </c>
      <c r="AN203" s="98">
        <v>51.241999999999997</v>
      </c>
      <c r="AO203" s="95">
        <v>2</v>
      </c>
      <c r="AP203" s="98">
        <v>1.7999999999999999E-2</v>
      </c>
      <c r="AQ203" s="98">
        <v>100.244</v>
      </c>
      <c r="AR203" s="95">
        <v>1</v>
      </c>
      <c r="AS203" s="95">
        <v>1.4E-2</v>
      </c>
      <c r="AT203" s="95">
        <v>9</v>
      </c>
      <c r="AU203" s="99" t="s">
        <v>23</v>
      </c>
      <c r="AV203" s="100">
        <v>3.9</v>
      </c>
      <c r="AW203" s="100">
        <v>3.8</v>
      </c>
      <c r="AX203" s="100" t="s">
        <v>11</v>
      </c>
      <c r="AY203" s="95" t="s">
        <v>274</v>
      </c>
      <c r="AZ203" s="47" t="s">
        <v>7</v>
      </c>
      <c r="BA203" s="11"/>
      <c r="BB203" s="11"/>
      <c r="BC203" s="11"/>
      <c r="BD203" s="11"/>
      <c r="BE203" s="11"/>
      <c r="BF203" s="11"/>
      <c r="BG203" s="11"/>
    </row>
    <row r="204" spans="1:59" x14ac:dyDescent="0.25">
      <c r="A204" s="45" t="s">
        <v>925</v>
      </c>
      <c r="B204" s="110">
        <f t="shared" si="33"/>
        <v>44887.590740740743</v>
      </c>
      <c r="C204" s="66">
        <v>2022</v>
      </c>
      <c r="D204" s="66">
        <v>11</v>
      </c>
      <c r="E204" s="66">
        <v>22</v>
      </c>
      <c r="F204" s="66">
        <v>14</v>
      </c>
      <c r="G204" s="66">
        <v>10</v>
      </c>
      <c r="H204" s="67">
        <v>40.200000000000003</v>
      </c>
      <c r="I204" s="67">
        <v>0.1</v>
      </c>
      <c r="J204" s="68">
        <v>52.17</v>
      </c>
      <c r="K204" s="68">
        <v>0.01</v>
      </c>
      <c r="L204" s="68">
        <v>105.89</v>
      </c>
      <c r="M204" s="68">
        <v>0.01</v>
      </c>
      <c r="N204" s="69">
        <v>23</v>
      </c>
      <c r="O204" s="69">
        <v>2</v>
      </c>
      <c r="P204" s="67">
        <v>9.6999999999999993</v>
      </c>
      <c r="Q204" s="10">
        <v>0.3</v>
      </c>
      <c r="R204" s="71"/>
      <c r="S204" s="71"/>
      <c r="T204" s="10">
        <f t="shared" si="34"/>
        <v>3.1666666666666661</v>
      </c>
      <c r="U204" s="10">
        <v>3.2</v>
      </c>
      <c r="V204" s="73">
        <v>33</v>
      </c>
      <c r="W204" s="70" t="s">
        <v>37</v>
      </c>
      <c r="X204" s="70"/>
      <c r="Y204" s="70"/>
      <c r="Z204" s="47" t="s">
        <v>7</v>
      </c>
      <c r="AA204" s="72" t="s">
        <v>270</v>
      </c>
      <c r="AB204" s="73">
        <v>43</v>
      </c>
      <c r="AC204" s="11"/>
      <c r="AD204" s="53">
        <f t="shared" si="35"/>
        <v>3.981071705534992E+16</v>
      </c>
      <c r="AE204" s="47"/>
      <c r="AF204" s="11"/>
      <c r="AG204" s="47"/>
      <c r="AH204" s="47"/>
      <c r="AI204" s="47"/>
      <c r="AJ204" s="47"/>
      <c r="AK204" s="47"/>
      <c r="AL204" s="47"/>
      <c r="AM204" s="47"/>
      <c r="AN204" s="47"/>
      <c r="AO204" s="47"/>
      <c r="AP204" s="47"/>
      <c r="AQ204" s="47"/>
      <c r="AR204" s="47"/>
      <c r="AS204" s="47"/>
      <c r="AT204" s="47"/>
      <c r="AU204" s="47"/>
      <c r="AV204" s="71"/>
      <c r="AW204" s="71"/>
      <c r="AX204" s="47"/>
      <c r="AY204" s="47"/>
      <c r="AZ204" s="47"/>
      <c r="BA204" s="11"/>
      <c r="BB204" s="11"/>
      <c r="BC204" s="11"/>
      <c r="BD204" s="11"/>
      <c r="BE204" s="11"/>
      <c r="BF204" s="11"/>
      <c r="BG204" s="11"/>
    </row>
    <row r="205" spans="1:59" x14ac:dyDescent="0.25">
      <c r="A205" s="45" t="s">
        <v>926</v>
      </c>
      <c r="B205" s="110">
        <f t="shared" si="33"/>
        <v>44892.044386574074</v>
      </c>
      <c r="C205" s="66">
        <v>2022</v>
      </c>
      <c r="D205" s="66">
        <v>11</v>
      </c>
      <c r="E205" s="66">
        <v>27</v>
      </c>
      <c r="F205" s="66">
        <v>1</v>
      </c>
      <c r="G205" s="66">
        <v>3</v>
      </c>
      <c r="H205" s="67">
        <v>55</v>
      </c>
      <c r="I205" s="67">
        <v>0.1</v>
      </c>
      <c r="J205" s="68">
        <v>54.86</v>
      </c>
      <c r="K205" s="68">
        <v>0.01</v>
      </c>
      <c r="L205" s="68">
        <v>110.57</v>
      </c>
      <c r="M205" s="68">
        <v>0.02</v>
      </c>
      <c r="N205" s="69"/>
      <c r="O205" s="69"/>
      <c r="P205" s="67">
        <v>9.4</v>
      </c>
      <c r="Q205" s="10">
        <v>0.2</v>
      </c>
      <c r="R205" s="71"/>
      <c r="S205" s="71"/>
      <c r="T205" s="10">
        <f t="shared" si="34"/>
        <v>3</v>
      </c>
      <c r="U205" s="10">
        <v>3</v>
      </c>
      <c r="V205" s="73">
        <v>26</v>
      </c>
      <c r="W205" s="70" t="s">
        <v>37</v>
      </c>
      <c r="X205" s="70"/>
      <c r="Y205" s="70"/>
      <c r="Z205" s="47" t="s">
        <v>7</v>
      </c>
      <c r="AA205" s="72"/>
      <c r="AB205" s="70"/>
      <c r="AC205" s="11"/>
      <c r="AD205" s="53">
        <f t="shared" si="35"/>
        <v>1.9952623149688948E+16</v>
      </c>
      <c r="AE205" s="47"/>
      <c r="AF205" s="11"/>
      <c r="AG205" s="47"/>
      <c r="AH205" s="47"/>
      <c r="AI205" s="47"/>
      <c r="AJ205" s="47"/>
      <c r="AK205" s="47"/>
      <c r="AL205" s="47"/>
      <c r="AM205" s="47"/>
      <c r="AN205" s="47"/>
      <c r="AO205" s="47"/>
      <c r="AP205" s="47"/>
      <c r="AQ205" s="47"/>
      <c r="AR205" s="47"/>
      <c r="AS205" s="47"/>
      <c r="AT205" s="47"/>
      <c r="AU205" s="47"/>
      <c r="AV205" s="71"/>
      <c r="AW205" s="71"/>
      <c r="AX205" s="47"/>
      <c r="AY205" s="47"/>
      <c r="AZ205" s="47"/>
      <c r="BA205" s="11"/>
      <c r="BB205" s="11"/>
      <c r="BC205" s="11"/>
      <c r="BD205" s="11"/>
      <c r="BE205" s="11"/>
      <c r="BF205" s="11"/>
      <c r="BG205" s="11"/>
    </row>
    <row r="206" spans="1:59" x14ac:dyDescent="0.25">
      <c r="A206" s="45" t="s">
        <v>927</v>
      </c>
      <c r="B206" s="110">
        <f t="shared" si="33"/>
        <v>44898.326296296298</v>
      </c>
      <c r="C206" s="66">
        <v>2022</v>
      </c>
      <c r="D206" s="66">
        <v>12</v>
      </c>
      <c r="E206" s="66">
        <v>3</v>
      </c>
      <c r="F206" s="66">
        <v>7</v>
      </c>
      <c r="G206" s="66">
        <v>49</v>
      </c>
      <c r="H206" s="67">
        <v>52.4</v>
      </c>
      <c r="I206" s="67">
        <v>0.2</v>
      </c>
      <c r="J206" s="68">
        <v>51.51</v>
      </c>
      <c r="K206" s="68">
        <v>0.01</v>
      </c>
      <c r="L206" s="68">
        <v>100.26</v>
      </c>
      <c r="M206" s="68">
        <v>0.01</v>
      </c>
      <c r="N206" s="69"/>
      <c r="O206" s="69"/>
      <c r="P206" s="67">
        <v>10.6</v>
      </c>
      <c r="Q206" s="10">
        <v>0.2</v>
      </c>
      <c r="R206" s="100">
        <v>4.4000000000000004</v>
      </c>
      <c r="S206" s="71"/>
      <c r="T206" s="10">
        <f t="shared" si="34"/>
        <v>3.6666666666666665</v>
      </c>
      <c r="U206" s="10">
        <v>3.7</v>
      </c>
      <c r="V206" s="73">
        <v>28</v>
      </c>
      <c r="W206" s="70" t="s">
        <v>37</v>
      </c>
      <c r="X206" s="70" t="s">
        <v>11</v>
      </c>
      <c r="Y206" s="70"/>
      <c r="Z206" s="47" t="s">
        <v>7</v>
      </c>
      <c r="AA206" s="72"/>
      <c r="AB206" s="70"/>
      <c r="AC206" s="11"/>
      <c r="AD206" s="53">
        <f t="shared" si="35"/>
        <v>2.2387211385683504E+17</v>
      </c>
      <c r="AE206" s="47"/>
      <c r="AF206" s="11"/>
      <c r="AG206" s="95">
        <v>2022</v>
      </c>
      <c r="AH206" s="95">
        <v>12</v>
      </c>
      <c r="AI206" s="95">
        <v>3</v>
      </c>
      <c r="AJ206" s="95">
        <v>7</v>
      </c>
      <c r="AK206" s="96">
        <v>49</v>
      </c>
      <c r="AL206" s="97">
        <v>47.6</v>
      </c>
      <c r="AM206" s="97">
        <v>2.1</v>
      </c>
      <c r="AN206" s="98">
        <v>51.45</v>
      </c>
      <c r="AO206" s="95">
        <v>2</v>
      </c>
      <c r="AP206" s="98">
        <v>1.7999999999999999E-2</v>
      </c>
      <c r="AQ206" s="98">
        <v>100.14</v>
      </c>
      <c r="AR206" s="95">
        <v>1</v>
      </c>
      <c r="AS206" s="95">
        <v>1.4E-2</v>
      </c>
      <c r="AT206" s="95">
        <v>9</v>
      </c>
      <c r="AU206" s="99" t="s">
        <v>23</v>
      </c>
      <c r="AV206" s="100">
        <v>4.4000000000000004</v>
      </c>
      <c r="AW206" s="100">
        <v>4.3</v>
      </c>
      <c r="AX206" s="100" t="s">
        <v>11</v>
      </c>
      <c r="AY206" s="95" t="s">
        <v>274</v>
      </c>
      <c r="AZ206" s="47" t="s">
        <v>7</v>
      </c>
      <c r="BA206" s="11"/>
      <c r="BB206" s="11"/>
      <c r="BC206" s="11"/>
      <c r="BD206" s="11"/>
      <c r="BE206" s="11"/>
      <c r="BF206" s="11"/>
      <c r="BG206" s="11"/>
    </row>
    <row r="207" spans="1:59" x14ac:dyDescent="0.25">
      <c r="A207" s="45" t="s">
        <v>928</v>
      </c>
      <c r="B207" s="110">
        <f t="shared" si="33"/>
        <v>44899.925798611112</v>
      </c>
      <c r="C207" s="66">
        <v>2022</v>
      </c>
      <c r="D207" s="66">
        <v>12</v>
      </c>
      <c r="E207" s="66">
        <v>4</v>
      </c>
      <c r="F207" s="66">
        <v>22</v>
      </c>
      <c r="G207" s="66">
        <v>13</v>
      </c>
      <c r="H207" s="67">
        <v>9.1</v>
      </c>
      <c r="I207" s="67">
        <v>0.2</v>
      </c>
      <c r="J207" s="68">
        <v>51.66</v>
      </c>
      <c r="K207" s="68">
        <v>0.01</v>
      </c>
      <c r="L207" s="68">
        <v>105.81</v>
      </c>
      <c r="M207" s="68">
        <v>0.01</v>
      </c>
      <c r="N207" s="69">
        <v>25</v>
      </c>
      <c r="O207" s="69">
        <v>2</v>
      </c>
      <c r="P207" s="67">
        <v>8.9</v>
      </c>
      <c r="Q207" s="10">
        <v>0.3</v>
      </c>
      <c r="R207" s="71"/>
      <c r="S207" s="71"/>
      <c r="T207" s="10">
        <f t="shared" si="34"/>
        <v>2.7222222222222223</v>
      </c>
      <c r="U207" s="10">
        <v>2.7</v>
      </c>
      <c r="V207" s="73">
        <v>24</v>
      </c>
      <c r="W207" s="70" t="s">
        <v>37</v>
      </c>
      <c r="X207" s="70"/>
      <c r="Y207" s="70"/>
      <c r="Z207" s="47" t="s">
        <v>7</v>
      </c>
      <c r="AA207" s="72"/>
      <c r="AB207" s="70"/>
      <c r="AC207" s="11"/>
      <c r="AD207" s="53">
        <f t="shared" si="35"/>
        <v>7079457843841414</v>
      </c>
      <c r="AE207" s="47"/>
      <c r="AF207" s="11"/>
      <c r="AG207" s="47"/>
      <c r="AH207" s="47"/>
      <c r="AI207" s="47"/>
      <c r="AJ207" s="47"/>
      <c r="AK207" s="47"/>
      <c r="AL207" s="47"/>
      <c r="AM207" s="47"/>
      <c r="AN207" s="47"/>
      <c r="AO207" s="47"/>
      <c r="AP207" s="47"/>
      <c r="AQ207" s="47"/>
      <c r="AR207" s="47"/>
      <c r="AS207" s="47"/>
      <c r="AT207" s="47"/>
      <c r="AU207" s="47"/>
      <c r="AV207" s="71"/>
      <c r="AW207" s="71"/>
      <c r="AX207" s="47"/>
      <c r="AY207" s="47"/>
      <c r="AZ207" s="47"/>
      <c r="BA207" s="11"/>
      <c r="BB207" s="11"/>
      <c r="BC207" s="11"/>
      <c r="BD207" s="11"/>
      <c r="BE207" s="11"/>
      <c r="BF207" s="11"/>
      <c r="BG207" s="11"/>
    </row>
    <row r="208" spans="1:59" x14ac:dyDescent="0.25">
      <c r="A208" s="45" t="s">
        <v>929</v>
      </c>
      <c r="B208" s="110">
        <f t="shared" si="33"/>
        <v>44899.925810185188</v>
      </c>
      <c r="C208" s="66">
        <v>2022</v>
      </c>
      <c r="D208" s="66">
        <v>12</v>
      </c>
      <c r="E208" s="66">
        <v>4</v>
      </c>
      <c r="F208" s="66">
        <v>22</v>
      </c>
      <c r="G208" s="66">
        <v>13</v>
      </c>
      <c r="H208" s="67">
        <v>10.9</v>
      </c>
      <c r="I208" s="67">
        <v>0.1</v>
      </c>
      <c r="J208" s="68">
        <v>51.64</v>
      </c>
      <c r="K208" s="68">
        <v>0.01</v>
      </c>
      <c r="L208" s="68">
        <v>105.8</v>
      </c>
      <c r="M208" s="68">
        <v>0.01</v>
      </c>
      <c r="N208" s="69">
        <v>21</v>
      </c>
      <c r="O208" s="69">
        <v>2</v>
      </c>
      <c r="P208" s="67">
        <v>9.6</v>
      </c>
      <c r="Q208" s="10">
        <v>0.3</v>
      </c>
      <c r="R208" s="71"/>
      <c r="S208" s="71"/>
      <c r="T208" s="10">
        <f t="shared" si="34"/>
        <v>3.1111111111111107</v>
      </c>
      <c r="U208" s="10">
        <v>3.1</v>
      </c>
      <c r="V208" s="73">
        <v>23</v>
      </c>
      <c r="W208" s="70" t="s">
        <v>37</v>
      </c>
      <c r="X208" s="70"/>
      <c r="Y208" s="70"/>
      <c r="Z208" s="47" t="s">
        <v>7</v>
      </c>
      <c r="AA208" s="72"/>
      <c r="AB208" s="70"/>
      <c r="AC208" s="11"/>
      <c r="AD208" s="53">
        <f t="shared" si="35"/>
        <v>2.8183829312644916E+16</v>
      </c>
      <c r="AE208" s="47"/>
      <c r="AF208" s="11"/>
      <c r="AG208" s="47"/>
      <c r="AH208" s="47"/>
      <c r="AI208" s="47"/>
      <c r="AJ208" s="47"/>
      <c r="AK208" s="47"/>
      <c r="AL208" s="47"/>
      <c r="AM208" s="47"/>
      <c r="AN208" s="47"/>
      <c r="AO208" s="47"/>
      <c r="AP208" s="47"/>
      <c r="AQ208" s="47"/>
      <c r="AR208" s="47"/>
      <c r="AS208" s="47"/>
      <c r="AT208" s="47"/>
      <c r="AU208" s="47"/>
      <c r="AV208" s="71"/>
      <c r="AW208" s="71"/>
      <c r="AX208" s="47"/>
      <c r="AY208" s="47"/>
      <c r="AZ208" s="47"/>
      <c r="BA208" s="11"/>
      <c r="BB208" s="11"/>
      <c r="BC208" s="11"/>
      <c r="BD208" s="11"/>
      <c r="BE208" s="11"/>
      <c r="BF208" s="11"/>
      <c r="BG208" s="11"/>
    </row>
    <row r="209" spans="1:59" x14ac:dyDescent="0.25">
      <c r="A209" s="45" t="s">
        <v>930</v>
      </c>
      <c r="B209" s="84">
        <v>44899.969583333332</v>
      </c>
      <c r="C209" s="77">
        <v>2022</v>
      </c>
      <c r="D209" s="77">
        <v>12</v>
      </c>
      <c r="E209" s="77">
        <v>4</v>
      </c>
      <c r="F209" s="77">
        <v>23</v>
      </c>
      <c r="G209" s="77">
        <v>16</v>
      </c>
      <c r="H209" s="78">
        <v>12.7</v>
      </c>
      <c r="I209" s="78">
        <v>0.5</v>
      </c>
      <c r="J209" s="79">
        <v>57.59</v>
      </c>
      <c r="K209" s="79"/>
      <c r="L209" s="79">
        <v>119.84</v>
      </c>
      <c r="M209" s="79"/>
      <c r="N209" s="77">
        <v>0</v>
      </c>
      <c r="O209" s="82" t="s">
        <v>23</v>
      </c>
      <c r="P209" s="78">
        <v>7</v>
      </c>
      <c r="Q209" s="78"/>
      <c r="R209" s="95"/>
      <c r="S209" s="80"/>
      <c r="T209" s="57">
        <f>(P209-4)/1.8</f>
        <v>1.6666666666666665</v>
      </c>
      <c r="U209" s="80">
        <v>1.7</v>
      </c>
      <c r="V209" s="80"/>
      <c r="W209" s="82" t="s">
        <v>31</v>
      </c>
      <c r="X209" s="82"/>
      <c r="Y209" s="82" t="s">
        <v>32</v>
      </c>
      <c r="Z209" s="76" t="s">
        <v>7</v>
      </c>
      <c r="AA209" s="116" t="s">
        <v>33</v>
      </c>
      <c r="AB209" s="100"/>
      <c r="AC209" s="56"/>
      <c r="AD209" s="95"/>
      <c r="AE209" s="53">
        <f>POWER(10,11.8+1.5*U209)</f>
        <v>223872113856835.09</v>
      </c>
      <c r="AF209" s="22"/>
      <c r="AG209" s="113"/>
      <c r="AH209" s="95"/>
      <c r="AI209" s="95"/>
      <c r="AJ209" s="95"/>
      <c r="AK209" s="95"/>
      <c r="AL209" s="95"/>
      <c r="AM209" s="95"/>
      <c r="AN209" s="95"/>
      <c r="AO209" s="95"/>
      <c r="AP209" s="95"/>
      <c r="AQ209" s="47"/>
      <c r="AR209" s="95"/>
      <c r="AS209" s="95"/>
      <c r="AT209" s="95"/>
      <c r="AU209" s="95"/>
      <c r="AV209" s="95"/>
      <c r="AW209" s="95"/>
      <c r="AX209" s="95"/>
      <c r="AY209" s="95"/>
      <c r="AZ209" s="95"/>
      <c r="BA209" s="18"/>
      <c r="BB209" s="18"/>
    </row>
    <row r="210" spans="1:59" x14ac:dyDescent="0.25">
      <c r="A210" s="45" t="s">
        <v>931</v>
      </c>
      <c r="B210" s="110">
        <f>DATE(C210,D210,E210)+TIME(F210,G210,H210)</f>
        <v>44901.611296296294</v>
      </c>
      <c r="C210" s="66">
        <v>2022</v>
      </c>
      <c r="D210" s="66">
        <v>12</v>
      </c>
      <c r="E210" s="66">
        <v>6</v>
      </c>
      <c r="F210" s="66">
        <v>14</v>
      </c>
      <c r="G210" s="66">
        <v>40</v>
      </c>
      <c r="H210" s="67">
        <v>16.5</v>
      </c>
      <c r="I210" s="67">
        <v>0.2</v>
      </c>
      <c r="J210" s="68">
        <v>51.09</v>
      </c>
      <c r="K210" s="68">
        <v>0.02</v>
      </c>
      <c r="L210" s="68">
        <v>99.97</v>
      </c>
      <c r="M210" s="68">
        <v>0.01</v>
      </c>
      <c r="N210" s="69"/>
      <c r="O210" s="69"/>
      <c r="P210" s="67">
        <v>12.5</v>
      </c>
      <c r="Q210" s="10">
        <v>0.1</v>
      </c>
      <c r="R210" s="100">
        <v>5.3</v>
      </c>
      <c r="S210" s="71">
        <v>4.4000000000000004</v>
      </c>
      <c r="T210" s="10">
        <f>S210</f>
        <v>4.4000000000000004</v>
      </c>
      <c r="U210" s="10">
        <v>4.4000000000000004</v>
      </c>
      <c r="V210" s="73">
        <v>38</v>
      </c>
      <c r="W210" s="70" t="s">
        <v>37</v>
      </c>
      <c r="X210" s="70" t="s">
        <v>11</v>
      </c>
      <c r="Y210" s="70"/>
      <c r="Z210" s="70" t="s">
        <v>7</v>
      </c>
      <c r="AA210" s="72" t="s">
        <v>271</v>
      </c>
      <c r="AB210" s="73">
        <v>44</v>
      </c>
      <c r="AC210" s="11"/>
      <c r="AD210" s="53">
        <f>POWER(10,11.8+1.5*U210)</f>
        <v>2.5118864315096028E+18</v>
      </c>
      <c r="AE210" s="47"/>
      <c r="AF210" s="11"/>
      <c r="AG210" s="95">
        <v>2022</v>
      </c>
      <c r="AH210" s="95">
        <v>12</v>
      </c>
      <c r="AI210" s="95">
        <v>6</v>
      </c>
      <c r="AJ210" s="95">
        <v>14</v>
      </c>
      <c r="AK210" s="96">
        <v>40</v>
      </c>
      <c r="AL210" s="97">
        <v>10.4</v>
      </c>
      <c r="AM210" s="97">
        <v>2.9</v>
      </c>
      <c r="AN210" s="98">
        <v>51.024999999999999</v>
      </c>
      <c r="AO210" s="95">
        <v>2</v>
      </c>
      <c r="AP210" s="98">
        <v>1.7999999999999999E-2</v>
      </c>
      <c r="AQ210" s="98">
        <v>99.823999999999998</v>
      </c>
      <c r="AR210" s="95">
        <v>1</v>
      </c>
      <c r="AS210" s="95">
        <v>1.4E-2</v>
      </c>
      <c r="AT210" s="95">
        <v>9</v>
      </c>
      <c r="AU210" s="99" t="s">
        <v>23</v>
      </c>
      <c r="AV210" s="100">
        <v>5.3</v>
      </c>
      <c r="AW210" s="101">
        <v>5.2</v>
      </c>
      <c r="AX210" s="100" t="s">
        <v>11</v>
      </c>
      <c r="AY210" s="95" t="s">
        <v>274</v>
      </c>
      <c r="AZ210" s="47" t="s">
        <v>7</v>
      </c>
      <c r="BA210" s="11"/>
      <c r="BB210" s="11"/>
      <c r="BC210" s="11"/>
      <c r="BD210" s="11"/>
      <c r="BE210" s="11"/>
      <c r="BF210" s="11"/>
      <c r="BG210" s="11"/>
    </row>
    <row r="211" spans="1:59" x14ac:dyDescent="0.25">
      <c r="A211" s="45" t="s">
        <v>932</v>
      </c>
      <c r="B211" s="110">
        <f>DATE(C211,D211,E211)+TIME(F211,G211,H211)</f>
        <v>44902.454895833333</v>
      </c>
      <c r="C211" s="66">
        <v>2022</v>
      </c>
      <c r="D211" s="66">
        <v>12</v>
      </c>
      <c r="E211" s="66">
        <v>7</v>
      </c>
      <c r="F211" s="66">
        <v>10</v>
      </c>
      <c r="G211" s="66">
        <v>55</v>
      </c>
      <c r="H211" s="67">
        <v>3.2</v>
      </c>
      <c r="I211" s="67">
        <v>0.1</v>
      </c>
      <c r="J211" s="68">
        <v>53.15</v>
      </c>
      <c r="K211" s="68">
        <v>0.01</v>
      </c>
      <c r="L211" s="68">
        <v>107.78</v>
      </c>
      <c r="M211" s="68">
        <v>0.01</v>
      </c>
      <c r="N211" s="69">
        <v>18</v>
      </c>
      <c r="O211" s="69">
        <v>2</v>
      </c>
      <c r="P211" s="67">
        <v>10.5</v>
      </c>
      <c r="Q211" s="10">
        <v>0.2</v>
      </c>
      <c r="R211" s="71"/>
      <c r="S211" s="71"/>
      <c r="T211" s="10">
        <f>(P211-4)/1.8</f>
        <v>3.6111111111111112</v>
      </c>
      <c r="U211" s="10">
        <v>3.6</v>
      </c>
      <c r="V211" s="73">
        <v>32</v>
      </c>
      <c r="W211" s="70" t="s">
        <v>37</v>
      </c>
      <c r="X211" s="70"/>
      <c r="Y211" s="70"/>
      <c r="Z211" s="47" t="s">
        <v>7</v>
      </c>
      <c r="AA211" s="72" t="s">
        <v>272</v>
      </c>
      <c r="AB211" s="73">
        <v>45</v>
      </c>
      <c r="AC211" s="11"/>
      <c r="AD211" s="53">
        <f>POWER(10,11.8+1.5*U211)</f>
        <v>1.5848931924611347E+17</v>
      </c>
      <c r="AE211" s="47"/>
      <c r="AF211" s="11"/>
      <c r="AG211" s="47"/>
      <c r="AH211" s="47"/>
      <c r="AI211" s="47"/>
      <c r="AJ211" s="47"/>
      <c r="AK211" s="47"/>
      <c r="AL211" s="47"/>
      <c r="AM211" s="47"/>
      <c r="AN211" s="47"/>
      <c r="AO211" s="47"/>
      <c r="AP211" s="47"/>
      <c r="AQ211" s="47"/>
      <c r="AR211" s="47"/>
      <c r="AS211" s="47"/>
      <c r="AT211" s="47"/>
      <c r="AU211" s="47"/>
      <c r="AV211" s="71"/>
      <c r="AW211" s="71"/>
      <c r="AX211" s="47"/>
      <c r="AY211" s="47"/>
      <c r="AZ211" s="47"/>
      <c r="BA211" s="11"/>
      <c r="BB211" s="11"/>
      <c r="BC211" s="11"/>
      <c r="BD211" s="11"/>
      <c r="BE211" s="11"/>
      <c r="BF211" s="11"/>
      <c r="BG211" s="11"/>
    </row>
    <row r="212" spans="1:59" x14ac:dyDescent="0.25">
      <c r="A212" s="45" t="s">
        <v>933</v>
      </c>
      <c r="B212" s="110">
        <f>DATE(C212,D212,E212)+TIME(F212,G212,H212)</f>
        <v>44902.999374999999</v>
      </c>
      <c r="C212" s="66">
        <v>2022</v>
      </c>
      <c r="D212" s="66">
        <v>12</v>
      </c>
      <c r="E212" s="66">
        <v>7</v>
      </c>
      <c r="F212" s="66">
        <v>23</v>
      </c>
      <c r="G212" s="66">
        <v>59</v>
      </c>
      <c r="H212" s="67">
        <v>6.7</v>
      </c>
      <c r="I212" s="67">
        <v>0.2</v>
      </c>
      <c r="J212" s="68">
        <v>51.09</v>
      </c>
      <c r="K212" s="68">
        <v>0.01</v>
      </c>
      <c r="L212" s="68">
        <v>99.97</v>
      </c>
      <c r="M212" s="68">
        <v>0.01</v>
      </c>
      <c r="N212" s="69"/>
      <c r="O212" s="69"/>
      <c r="P212" s="67">
        <v>11.4</v>
      </c>
      <c r="Q212" s="10">
        <v>0.1</v>
      </c>
      <c r="R212" s="100">
        <v>4.8</v>
      </c>
      <c r="S212" s="71"/>
      <c r="T212" s="10">
        <f>(P212-4)/1.8</f>
        <v>4.1111111111111116</v>
      </c>
      <c r="U212" s="10">
        <v>4.0999999999999996</v>
      </c>
      <c r="V212" s="73">
        <v>33</v>
      </c>
      <c r="W212" s="70" t="s">
        <v>37</v>
      </c>
      <c r="X212" s="70" t="s">
        <v>11</v>
      </c>
      <c r="Y212" s="70"/>
      <c r="Z212" s="70" t="s">
        <v>7</v>
      </c>
      <c r="AA212" s="72"/>
      <c r="AB212" s="70"/>
      <c r="AC212" s="11"/>
      <c r="AD212" s="53">
        <f>POWER(10,11.8+1.5*U212)</f>
        <v>8.9125093813374464E+17</v>
      </c>
      <c r="AE212" s="47"/>
      <c r="AF212" s="11"/>
      <c r="AG212" s="95">
        <v>2022</v>
      </c>
      <c r="AH212" s="95">
        <v>12</v>
      </c>
      <c r="AI212" s="95">
        <v>7</v>
      </c>
      <c r="AJ212" s="95">
        <v>23</v>
      </c>
      <c r="AK212" s="96">
        <v>59</v>
      </c>
      <c r="AL212" s="97">
        <v>1.2</v>
      </c>
      <c r="AM212" s="97">
        <v>2.2000000000000002</v>
      </c>
      <c r="AN212" s="98">
        <v>51.024999999999999</v>
      </c>
      <c r="AO212" s="95">
        <v>2</v>
      </c>
      <c r="AP212" s="98">
        <v>1.7999999999999999E-2</v>
      </c>
      <c r="AQ212" s="98">
        <v>99.841999999999999</v>
      </c>
      <c r="AR212" s="95">
        <v>1</v>
      </c>
      <c r="AS212" s="95">
        <v>1.4E-2</v>
      </c>
      <c r="AT212" s="95">
        <v>9</v>
      </c>
      <c r="AU212" s="99" t="s">
        <v>23</v>
      </c>
      <c r="AV212" s="100">
        <v>4.8</v>
      </c>
      <c r="AW212" s="101">
        <v>4.7</v>
      </c>
      <c r="AX212" s="100" t="s">
        <v>11</v>
      </c>
      <c r="AY212" s="95" t="s">
        <v>274</v>
      </c>
      <c r="AZ212" s="47" t="s">
        <v>7</v>
      </c>
      <c r="BA212" s="11"/>
      <c r="BB212" s="11"/>
      <c r="BC212" s="11"/>
      <c r="BD212" s="11"/>
      <c r="BE212" s="11"/>
      <c r="BF212" s="11"/>
      <c r="BG212" s="11"/>
    </row>
    <row r="213" spans="1:59" x14ac:dyDescent="0.25">
      <c r="A213" s="45" t="s">
        <v>934</v>
      </c>
      <c r="B213" s="84">
        <v>44904.478831018518</v>
      </c>
      <c r="C213" s="77">
        <v>2022</v>
      </c>
      <c r="D213" s="77">
        <v>12</v>
      </c>
      <c r="E213" s="77">
        <v>9</v>
      </c>
      <c r="F213" s="77">
        <v>11</v>
      </c>
      <c r="G213" s="77">
        <v>29</v>
      </c>
      <c r="H213" s="78">
        <v>31.2</v>
      </c>
      <c r="I213" s="78">
        <v>0.8</v>
      </c>
      <c r="J213" s="79">
        <v>57.58</v>
      </c>
      <c r="K213" s="79"/>
      <c r="L213" s="79">
        <v>119.87</v>
      </c>
      <c r="M213" s="79"/>
      <c r="N213" s="77">
        <v>0</v>
      </c>
      <c r="O213" s="82" t="s">
        <v>23</v>
      </c>
      <c r="P213" s="78">
        <v>7.2</v>
      </c>
      <c r="Q213" s="78"/>
      <c r="R213" s="95"/>
      <c r="S213" s="80"/>
      <c r="T213" s="57">
        <f>(P213-4)/1.8</f>
        <v>1.7777777777777779</v>
      </c>
      <c r="U213" s="80">
        <v>1.8</v>
      </c>
      <c r="V213" s="80"/>
      <c r="W213" s="82" t="s">
        <v>31</v>
      </c>
      <c r="X213" s="82"/>
      <c r="Y213" s="82" t="s">
        <v>32</v>
      </c>
      <c r="Z213" s="76" t="s">
        <v>7</v>
      </c>
      <c r="AA213" s="116" t="s">
        <v>33</v>
      </c>
      <c r="AB213" s="100"/>
      <c r="AC213" s="56"/>
      <c r="AD213" s="95"/>
      <c r="AE213" s="53">
        <f>POWER(10,11.8+1.5*U213)</f>
        <v>316227766016839.06</v>
      </c>
      <c r="AF213" s="22"/>
      <c r="AG213" s="113"/>
      <c r="AH213" s="95"/>
      <c r="AI213" s="95"/>
      <c r="AJ213" s="95"/>
      <c r="AK213" s="95"/>
      <c r="AL213" s="95"/>
      <c r="AM213" s="95"/>
      <c r="AN213" s="95"/>
      <c r="AO213" s="95"/>
      <c r="AP213" s="95"/>
      <c r="AQ213" s="47"/>
      <c r="AR213" s="95"/>
      <c r="AS213" s="95"/>
      <c r="AT213" s="95"/>
      <c r="AU213" s="95"/>
      <c r="AV213" s="95"/>
      <c r="AW213" s="95"/>
      <c r="AX213" s="95"/>
      <c r="AY213" s="95"/>
      <c r="AZ213" s="95"/>
      <c r="BA213" s="18"/>
      <c r="BB213" s="18"/>
    </row>
    <row r="214" spans="1:59" x14ac:dyDescent="0.25">
      <c r="A214" s="45" t="s">
        <v>935</v>
      </c>
      <c r="B214" s="110">
        <f t="shared" ref="B214:B219" si="36">DATE(C214,D214,E214)+TIME(F214,G214,H214)</f>
        <v>44907.229490740741</v>
      </c>
      <c r="C214" s="66">
        <v>2022</v>
      </c>
      <c r="D214" s="66">
        <v>12</v>
      </c>
      <c r="E214" s="66">
        <v>12</v>
      </c>
      <c r="F214" s="66">
        <v>5</v>
      </c>
      <c r="G214" s="66">
        <v>30</v>
      </c>
      <c r="H214" s="67">
        <v>28.7</v>
      </c>
      <c r="I214" s="67">
        <v>0.2</v>
      </c>
      <c r="J214" s="68">
        <v>52.94</v>
      </c>
      <c r="K214" s="68">
        <v>0.02</v>
      </c>
      <c r="L214" s="68">
        <v>99.14</v>
      </c>
      <c r="M214" s="68">
        <v>0.01</v>
      </c>
      <c r="N214" s="69"/>
      <c r="O214" s="69"/>
      <c r="P214" s="67">
        <v>9.6</v>
      </c>
      <c r="Q214" s="10">
        <v>0.2</v>
      </c>
      <c r="R214" s="100">
        <v>3.7</v>
      </c>
      <c r="S214" s="71"/>
      <c r="T214" s="10">
        <f t="shared" ref="T214:T219" si="37">(P214-4)/1.8</f>
        <v>3.1111111111111107</v>
      </c>
      <c r="U214" s="10">
        <v>3.1</v>
      </c>
      <c r="V214" s="73">
        <v>25</v>
      </c>
      <c r="W214" s="70" t="s">
        <v>37</v>
      </c>
      <c r="X214" s="70" t="s">
        <v>11</v>
      </c>
      <c r="Y214" s="70"/>
      <c r="Z214" s="70" t="s">
        <v>7</v>
      </c>
      <c r="AA214" s="72"/>
      <c r="AB214" s="70"/>
      <c r="AC214" s="11"/>
      <c r="AD214" s="53">
        <f t="shared" ref="AD214:AD219" si="38">POWER(10,11.8+1.5*U214)</f>
        <v>2.8183829312644916E+16</v>
      </c>
      <c r="AE214" s="47"/>
      <c r="AF214" s="11"/>
      <c r="AG214" s="95">
        <v>2022</v>
      </c>
      <c r="AH214" s="95">
        <v>12</v>
      </c>
      <c r="AI214" s="95">
        <v>12</v>
      </c>
      <c r="AJ214" s="95">
        <v>5</v>
      </c>
      <c r="AK214" s="96">
        <v>30</v>
      </c>
      <c r="AL214" s="97">
        <v>24.4</v>
      </c>
      <c r="AM214" s="97">
        <v>2.8</v>
      </c>
      <c r="AN214" s="98">
        <v>52.973999999999997</v>
      </c>
      <c r="AO214" s="95">
        <v>3</v>
      </c>
      <c r="AP214" s="98">
        <v>2.7E-2</v>
      </c>
      <c r="AQ214" s="98">
        <v>99</v>
      </c>
      <c r="AR214" s="95">
        <v>1</v>
      </c>
      <c r="AS214" s="95">
        <v>1.4999999999999999E-2</v>
      </c>
      <c r="AT214" s="95">
        <v>9</v>
      </c>
      <c r="AU214" s="99" t="s">
        <v>23</v>
      </c>
      <c r="AV214" s="100">
        <v>3.7</v>
      </c>
      <c r="AW214" s="101">
        <v>3.6</v>
      </c>
      <c r="AX214" s="100" t="s">
        <v>11</v>
      </c>
      <c r="AY214" s="95" t="s">
        <v>275</v>
      </c>
      <c r="AZ214" s="47" t="s">
        <v>7</v>
      </c>
      <c r="BA214" s="11"/>
      <c r="BB214" s="11"/>
      <c r="BC214" s="11"/>
      <c r="BD214" s="11"/>
      <c r="BE214" s="11"/>
      <c r="BF214" s="11"/>
      <c r="BG214" s="11"/>
    </row>
    <row r="215" spans="1:59" x14ac:dyDescent="0.25">
      <c r="A215" s="45" t="s">
        <v>936</v>
      </c>
      <c r="B215" s="110">
        <f t="shared" si="36"/>
        <v>44907.623310185183</v>
      </c>
      <c r="C215" s="66">
        <v>2022</v>
      </c>
      <c r="D215" s="66">
        <v>12</v>
      </c>
      <c r="E215" s="66">
        <v>12</v>
      </c>
      <c r="F215" s="66">
        <v>14</v>
      </c>
      <c r="G215" s="66">
        <v>57</v>
      </c>
      <c r="H215" s="67">
        <v>34.200000000000003</v>
      </c>
      <c r="I215" s="67">
        <v>0.3</v>
      </c>
      <c r="J215" s="68">
        <v>49.15</v>
      </c>
      <c r="K215" s="68">
        <v>0.02</v>
      </c>
      <c r="L215" s="68">
        <v>102.1</v>
      </c>
      <c r="M215" s="68">
        <v>0.01</v>
      </c>
      <c r="N215" s="69"/>
      <c r="O215" s="69"/>
      <c r="P215" s="67">
        <v>10.9</v>
      </c>
      <c r="Q215" s="10">
        <v>0.1</v>
      </c>
      <c r="R215" s="71"/>
      <c r="S215" s="71"/>
      <c r="T215" s="10">
        <f t="shared" si="37"/>
        <v>3.8333333333333335</v>
      </c>
      <c r="U215" s="10">
        <v>3.8</v>
      </c>
      <c r="V215" s="73">
        <v>36</v>
      </c>
      <c r="W215" s="70" t="s">
        <v>37</v>
      </c>
      <c r="X215" s="70"/>
      <c r="Y215" s="70"/>
      <c r="Z215" s="47" t="s">
        <v>7</v>
      </c>
      <c r="AA215" s="72"/>
      <c r="AB215" s="70"/>
      <c r="AC215" s="11"/>
      <c r="AD215" s="53">
        <f t="shared" si="38"/>
        <v>3.1622776601683898E+17</v>
      </c>
      <c r="AE215" s="47"/>
      <c r="AF215" s="11"/>
      <c r="AG215" s="47"/>
      <c r="AH215" s="47"/>
      <c r="AI215" s="47"/>
      <c r="AJ215" s="47"/>
      <c r="AK215" s="47"/>
      <c r="AL215" s="47"/>
      <c r="AM215" s="47"/>
      <c r="AN215" s="47"/>
      <c r="AO215" s="47"/>
      <c r="AP215" s="47"/>
      <c r="AQ215" s="47"/>
      <c r="AR215" s="47"/>
      <c r="AS215" s="47"/>
      <c r="AT215" s="47"/>
      <c r="AU215" s="47"/>
      <c r="AV215" s="71"/>
      <c r="AW215" s="71"/>
      <c r="AX215" s="47"/>
      <c r="AY215" s="47"/>
      <c r="AZ215" s="47"/>
      <c r="BA215" s="11"/>
      <c r="BB215" s="11"/>
      <c r="BC215" s="11"/>
      <c r="BD215" s="11"/>
      <c r="BE215" s="11"/>
      <c r="BF215" s="11"/>
      <c r="BG215" s="11"/>
    </row>
    <row r="216" spans="1:59" x14ac:dyDescent="0.25">
      <c r="A216" s="45" t="s">
        <v>937</v>
      </c>
      <c r="B216" s="110">
        <f t="shared" si="36"/>
        <v>44908.237766203703</v>
      </c>
      <c r="C216" s="66">
        <v>2022</v>
      </c>
      <c r="D216" s="66">
        <v>12</v>
      </c>
      <c r="E216" s="66">
        <v>13</v>
      </c>
      <c r="F216" s="66">
        <v>5</v>
      </c>
      <c r="G216" s="66">
        <v>42</v>
      </c>
      <c r="H216" s="67">
        <v>23.6</v>
      </c>
      <c r="I216" s="67">
        <v>0.2</v>
      </c>
      <c r="J216" s="68">
        <v>51.08</v>
      </c>
      <c r="K216" s="68">
        <v>0.01</v>
      </c>
      <c r="L216" s="68">
        <v>99.96</v>
      </c>
      <c r="M216" s="68">
        <v>0.01</v>
      </c>
      <c r="N216" s="69"/>
      <c r="O216" s="69"/>
      <c r="P216" s="67">
        <v>11.8</v>
      </c>
      <c r="Q216" s="10">
        <v>0.2</v>
      </c>
      <c r="R216" s="100">
        <v>4.9000000000000004</v>
      </c>
      <c r="S216" s="71"/>
      <c r="T216" s="10">
        <f t="shared" si="37"/>
        <v>4.3333333333333339</v>
      </c>
      <c r="U216" s="10">
        <v>4.3</v>
      </c>
      <c r="V216" s="73">
        <v>40</v>
      </c>
      <c r="W216" s="70" t="s">
        <v>37</v>
      </c>
      <c r="X216" s="70" t="s">
        <v>11</v>
      </c>
      <c r="Y216" s="70"/>
      <c r="Z216" s="70" t="s">
        <v>7</v>
      </c>
      <c r="AA216" s="72"/>
      <c r="AB216" s="70"/>
      <c r="AC216" s="11"/>
      <c r="AD216" s="53">
        <f t="shared" si="38"/>
        <v>1.7782794100389286E+18</v>
      </c>
      <c r="AE216" s="47"/>
      <c r="AF216" s="11"/>
      <c r="AG216" s="95">
        <v>2022</v>
      </c>
      <c r="AH216" s="95">
        <v>12</v>
      </c>
      <c r="AI216" s="95">
        <v>13</v>
      </c>
      <c r="AJ216" s="95">
        <v>5</v>
      </c>
      <c r="AK216" s="96">
        <v>42</v>
      </c>
      <c r="AL216" s="97">
        <v>18.5</v>
      </c>
      <c r="AM216" s="97">
        <v>4.4000000000000004</v>
      </c>
      <c r="AN216" s="98">
        <v>51.122999999999998</v>
      </c>
      <c r="AO216" s="95">
        <v>2</v>
      </c>
      <c r="AP216" s="98">
        <v>1.7999999999999999E-2</v>
      </c>
      <c r="AQ216" s="98">
        <v>99.864999999999995</v>
      </c>
      <c r="AR216" s="95">
        <v>1</v>
      </c>
      <c r="AS216" s="95">
        <v>1.4E-2</v>
      </c>
      <c r="AT216" s="95">
        <v>9</v>
      </c>
      <c r="AU216" s="99" t="s">
        <v>23</v>
      </c>
      <c r="AV216" s="100">
        <v>4.9000000000000004</v>
      </c>
      <c r="AW216" s="101">
        <v>4.8</v>
      </c>
      <c r="AX216" s="100" t="s">
        <v>11</v>
      </c>
      <c r="AY216" s="95" t="s">
        <v>274</v>
      </c>
      <c r="AZ216" s="47" t="s">
        <v>7</v>
      </c>
      <c r="BA216" s="11"/>
      <c r="BB216" s="11"/>
      <c r="BC216" s="11"/>
      <c r="BD216" s="11"/>
      <c r="BE216" s="11"/>
      <c r="BF216" s="11"/>
      <c r="BG216" s="11"/>
    </row>
    <row r="217" spans="1:59" x14ac:dyDescent="0.25">
      <c r="A217" s="45" t="s">
        <v>938</v>
      </c>
      <c r="B217" s="110">
        <f t="shared" si="36"/>
        <v>44908.768935185188</v>
      </c>
      <c r="C217" s="66">
        <v>2022</v>
      </c>
      <c r="D217" s="66">
        <v>12</v>
      </c>
      <c r="E217" s="66">
        <v>13</v>
      </c>
      <c r="F217" s="66">
        <v>18</v>
      </c>
      <c r="G217" s="66">
        <v>27</v>
      </c>
      <c r="H217" s="67">
        <v>16</v>
      </c>
      <c r="I217" s="67">
        <v>0.1</v>
      </c>
      <c r="J217" s="68">
        <v>55.15</v>
      </c>
      <c r="K217" s="68">
        <v>0.01</v>
      </c>
      <c r="L217" s="68">
        <v>110.83</v>
      </c>
      <c r="M217" s="68">
        <v>0.02</v>
      </c>
      <c r="N217" s="69">
        <v>12</v>
      </c>
      <c r="O217" s="69">
        <v>3</v>
      </c>
      <c r="P217" s="67">
        <v>9.8000000000000007</v>
      </c>
      <c r="Q217" s="10">
        <v>0.1</v>
      </c>
      <c r="R217" s="71"/>
      <c r="S217" s="71"/>
      <c r="T217" s="10">
        <f t="shared" si="37"/>
        <v>3.2222222222222223</v>
      </c>
      <c r="U217" s="10">
        <v>3.2</v>
      </c>
      <c r="V217" s="73">
        <v>29</v>
      </c>
      <c r="W217" s="70" t="s">
        <v>37</v>
      </c>
      <c r="X217" s="70"/>
      <c r="Y217" s="70"/>
      <c r="Z217" s="47" t="s">
        <v>7</v>
      </c>
      <c r="AA217" s="72"/>
      <c r="AB217" s="70"/>
      <c r="AC217" s="11"/>
      <c r="AD217" s="53">
        <f t="shared" si="38"/>
        <v>3.981071705534992E+16</v>
      </c>
      <c r="AE217" s="47"/>
      <c r="AF217" s="11"/>
      <c r="AG217" s="47"/>
      <c r="AH217" s="47"/>
      <c r="AI217" s="47"/>
      <c r="AJ217" s="47"/>
      <c r="AK217" s="47"/>
      <c r="AL217" s="47"/>
      <c r="AM217" s="47"/>
      <c r="AN217" s="47"/>
      <c r="AO217" s="47"/>
      <c r="AP217" s="47"/>
      <c r="AQ217" s="47"/>
      <c r="AR217" s="47"/>
      <c r="AS217" s="47"/>
      <c r="AT217" s="47"/>
      <c r="AU217" s="47"/>
      <c r="AV217" s="71"/>
      <c r="AW217" s="71"/>
      <c r="AX217" s="47"/>
      <c r="AY217" s="47"/>
      <c r="AZ217" s="47"/>
      <c r="BA217" s="11"/>
      <c r="BB217" s="11"/>
      <c r="BC217" s="11"/>
      <c r="BD217" s="11"/>
      <c r="BE217" s="11"/>
      <c r="BF217" s="11"/>
      <c r="BG217" s="11"/>
    </row>
    <row r="218" spans="1:59" x14ac:dyDescent="0.25">
      <c r="A218" s="45" t="s">
        <v>939</v>
      </c>
      <c r="B218" s="110">
        <f t="shared" si="36"/>
        <v>44909.715590277781</v>
      </c>
      <c r="C218" s="66">
        <v>2022</v>
      </c>
      <c r="D218" s="66">
        <v>12</v>
      </c>
      <c r="E218" s="66">
        <v>14</v>
      </c>
      <c r="F218" s="66">
        <v>17</v>
      </c>
      <c r="G218" s="66">
        <v>10</v>
      </c>
      <c r="H218" s="67">
        <v>27.9</v>
      </c>
      <c r="I218" s="67">
        <v>0.1</v>
      </c>
      <c r="J218" s="68">
        <v>51.2</v>
      </c>
      <c r="K218" s="68">
        <v>0.01</v>
      </c>
      <c r="L218" s="68">
        <v>100.39</v>
      </c>
      <c r="M218" s="68">
        <v>0.01</v>
      </c>
      <c r="N218" s="69"/>
      <c r="O218" s="69"/>
      <c r="P218" s="67">
        <v>9.5</v>
      </c>
      <c r="Q218" s="10">
        <v>0.2</v>
      </c>
      <c r="R218" s="100">
        <v>3.6</v>
      </c>
      <c r="S218" s="71"/>
      <c r="T218" s="10">
        <f t="shared" si="37"/>
        <v>3.0555555555555554</v>
      </c>
      <c r="U218" s="10">
        <v>3.1</v>
      </c>
      <c r="V218" s="73">
        <v>29</v>
      </c>
      <c r="W218" s="70" t="s">
        <v>37</v>
      </c>
      <c r="X218" s="70" t="s">
        <v>11</v>
      </c>
      <c r="Y218" s="70"/>
      <c r="Z218" s="47" t="s">
        <v>7</v>
      </c>
      <c r="AA218" s="72"/>
      <c r="AB218" s="70"/>
      <c r="AC218" s="11"/>
      <c r="AD218" s="53">
        <f t="shared" si="38"/>
        <v>2.8183829312644916E+16</v>
      </c>
      <c r="AE218" s="47"/>
      <c r="AF218" s="11"/>
      <c r="AG218" s="95">
        <v>2022</v>
      </c>
      <c r="AH218" s="95">
        <v>12</v>
      </c>
      <c r="AI218" s="95">
        <v>14</v>
      </c>
      <c r="AJ218" s="95">
        <v>17</v>
      </c>
      <c r="AK218" s="96">
        <v>10</v>
      </c>
      <c r="AL218" s="97">
        <v>23.1</v>
      </c>
      <c r="AM218" s="97">
        <v>2.1</v>
      </c>
      <c r="AN218" s="98">
        <v>51.198</v>
      </c>
      <c r="AO218" s="95">
        <v>2</v>
      </c>
      <c r="AP218" s="98">
        <v>1.7999999999999999E-2</v>
      </c>
      <c r="AQ218" s="98">
        <v>100.26300000000001</v>
      </c>
      <c r="AR218" s="95">
        <v>1</v>
      </c>
      <c r="AS218" s="95">
        <v>1.4E-2</v>
      </c>
      <c r="AT218" s="95">
        <v>9</v>
      </c>
      <c r="AU218" s="99" t="s">
        <v>23</v>
      </c>
      <c r="AV218" s="100">
        <v>3.6</v>
      </c>
      <c r="AW218" s="100">
        <v>3.5</v>
      </c>
      <c r="AX218" s="100" t="s">
        <v>11</v>
      </c>
      <c r="AY218" s="95" t="s">
        <v>274</v>
      </c>
      <c r="AZ218" s="47" t="s">
        <v>7</v>
      </c>
      <c r="BA218" s="11"/>
      <c r="BB218" s="11"/>
      <c r="BC218" s="11"/>
      <c r="BD218" s="11"/>
      <c r="BE218" s="11"/>
      <c r="BF218" s="11"/>
      <c r="BG218" s="11"/>
    </row>
    <row r="219" spans="1:59" x14ac:dyDescent="0.25">
      <c r="A219" s="45" t="s">
        <v>940</v>
      </c>
      <c r="B219" s="110">
        <f t="shared" si="36"/>
        <v>44913.999918981484</v>
      </c>
      <c r="C219" s="66">
        <v>2022</v>
      </c>
      <c r="D219" s="66">
        <v>12</v>
      </c>
      <c r="E219" s="66">
        <v>18</v>
      </c>
      <c r="F219" s="66">
        <v>23</v>
      </c>
      <c r="G219" s="66">
        <v>59</v>
      </c>
      <c r="H219" s="67">
        <v>53.8</v>
      </c>
      <c r="I219" s="67">
        <v>0.2</v>
      </c>
      <c r="J219" s="68">
        <v>51.81</v>
      </c>
      <c r="K219" s="68">
        <v>0.01</v>
      </c>
      <c r="L219" s="68">
        <v>105.12</v>
      </c>
      <c r="M219" s="68">
        <v>0.01</v>
      </c>
      <c r="N219" s="69">
        <v>27</v>
      </c>
      <c r="O219" s="69">
        <v>3</v>
      </c>
      <c r="P219" s="67">
        <v>8.5</v>
      </c>
      <c r="Q219" s="10">
        <v>0.2</v>
      </c>
      <c r="R219" s="71"/>
      <c r="S219" s="71"/>
      <c r="T219" s="10">
        <f t="shared" si="37"/>
        <v>2.5</v>
      </c>
      <c r="U219" s="10">
        <v>2.5</v>
      </c>
      <c r="V219" s="73">
        <v>27</v>
      </c>
      <c r="W219" s="70" t="s">
        <v>37</v>
      </c>
      <c r="X219" s="70"/>
      <c r="Y219" s="70"/>
      <c r="Z219" s="47" t="s">
        <v>7</v>
      </c>
      <c r="AA219" s="72" t="s">
        <v>273</v>
      </c>
      <c r="AB219" s="73">
        <v>46</v>
      </c>
      <c r="AC219" s="11"/>
      <c r="AD219" s="53">
        <f t="shared" si="38"/>
        <v>3548133892335782</v>
      </c>
      <c r="AE219" s="47"/>
      <c r="AF219" s="11"/>
      <c r="AG219" s="47"/>
      <c r="AH219" s="47"/>
      <c r="AI219" s="47"/>
      <c r="AJ219" s="47"/>
      <c r="AK219" s="47"/>
      <c r="AL219" s="47"/>
      <c r="AM219" s="47"/>
      <c r="AN219" s="47"/>
      <c r="AO219" s="47"/>
      <c r="AP219" s="47"/>
      <c r="AQ219" s="47"/>
      <c r="AR219" s="47"/>
      <c r="AS219" s="47"/>
      <c r="AT219" s="47"/>
      <c r="AU219" s="47"/>
      <c r="AV219" s="71"/>
      <c r="AW219" s="71"/>
      <c r="AX219" s="47"/>
      <c r="AY219" s="47"/>
      <c r="AZ219" s="47"/>
      <c r="BA219" s="11"/>
      <c r="BB219" s="11"/>
      <c r="BC219" s="11"/>
      <c r="BD219" s="11"/>
      <c r="BE219" s="11"/>
      <c r="BF219" s="11"/>
      <c r="BG219" s="11"/>
    </row>
    <row r="220" spans="1:59" x14ac:dyDescent="0.2">
      <c r="A220" s="45" t="s">
        <v>941</v>
      </c>
      <c r="B220" s="84">
        <v>44921.368483796294</v>
      </c>
      <c r="C220" s="87">
        <v>2022</v>
      </c>
      <c r="D220" s="87">
        <v>12</v>
      </c>
      <c r="E220" s="87">
        <v>26</v>
      </c>
      <c r="F220" s="87">
        <v>8</v>
      </c>
      <c r="G220" s="88">
        <v>50</v>
      </c>
      <c r="H220" s="89">
        <v>37.944000000000003</v>
      </c>
      <c r="I220" s="89">
        <v>1.9500000000000002</v>
      </c>
      <c r="J220" s="90">
        <v>54.545000000000002</v>
      </c>
      <c r="K220" s="90"/>
      <c r="L220" s="90">
        <v>100.739</v>
      </c>
      <c r="M220" s="90"/>
      <c r="N220" s="87">
        <v>0</v>
      </c>
      <c r="O220" s="87"/>
      <c r="P220" s="87"/>
      <c r="Q220" s="87"/>
      <c r="R220" s="95">
        <v>2.7</v>
      </c>
      <c r="S220" s="85"/>
      <c r="T220" s="58">
        <f>0.994*R220-0.123</f>
        <v>2.5608000000000004</v>
      </c>
      <c r="U220" s="85">
        <v>2.6</v>
      </c>
      <c r="V220" s="85"/>
      <c r="W220" s="87" t="s">
        <v>11</v>
      </c>
      <c r="X220" s="87"/>
      <c r="Y220" s="87" t="s">
        <v>34</v>
      </c>
      <c r="Z220" s="76" t="s">
        <v>7</v>
      </c>
      <c r="AA220" s="117" t="s">
        <v>33</v>
      </c>
      <c r="AB220" s="100"/>
      <c r="AC220" s="56"/>
      <c r="AD220" s="95"/>
      <c r="AE220" s="53">
        <f>POWER(10,11.8+1.5*U220)</f>
        <v>5011872336272755</v>
      </c>
      <c r="AF220" s="22"/>
      <c r="AG220" s="113"/>
      <c r="AH220" s="95"/>
      <c r="AI220" s="95"/>
      <c r="AJ220" s="95"/>
      <c r="AK220" s="95"/>
      <c r="AL220" s="95"/>
      <c r="AM220" s="95"/>
      <c r="AN220" s="95"/>
      <c r="AO220" s="95"/>
      <c r="AP220" s="95"/>
      <c r="AQ220" s="47"/>
      <c r="AR220" s="95"/>
      <c r="AS220" s="95"/>
      <c r="AT220" s="95"/>
      <c r="AU220" s="95"/>
      <c r="AV220" s="95"/>
      <c r="AW220" s="95"/>
      <c r="AX220" s="95"/>
      <c r="AY220" s="95"/>
      <c r="AZ220" s="95"/>
      <c r="BA220" s="18"/>
      <c r="BB220" s="18"/>
    </row>
    <row r="221" spans="1:59" x14ac:dyDescent="0.25">
      <c r="A221" s="45" t="s">
        <v>942</v>
      </c>
      <c r="B221" s="110">
        <f>DATE(C221,D221,E221)+TIME(F221,G221,H221)</f>
        <v>44922.679872685185</v>
      </c>
      <c r="C221" s="66">
        <v>2022</v>
      </c>
      <c r="D221" s="66">
        <v>12</v>
      </c>
      <c r="E221" s="66">
        <v>27</v>
      </c>
      <c r="F221" s="66">
        <v>16</v>
      </c>
      <c r="G221" s="66">
        <v>19</v>
      </c>
      <c r="H221" s="67">
        <v>1.5</v>
      </c>
      <c r="I221" s="67">
        <v>0.2</v>
      </c>
      <c r="J221" s="68">
        <v>56.22</v>
      </c>
      <c r="K221" s="68">
        <v>0.01</v>
      </c>
      <c r="L221" s="68">
        <v>113.98</v>
      </c>
      <c r="M221" s="68">
        <v>0.01</v>
      </c>
      <c r="N221" s="69">
        <v>18</v>
      </c>
      <c r="O221" s="69">
        <v>2</v>
      </c>
      <c r="P221" s="67">
        <v>9.3000000000000007</v>
      </c>
      <c r="Q221" s="10">
        <v>0.2</v>
      </c>
      <c r="R221" s="103"/>
      <c r="S221" s="71"/>
      <c r="T221" s="10">
        <f>(P221-4)/1.8</f>
        <v>2.9444444444444446</v>
      </c>
      <c r="U221" s="10">
        <v>2.9</v>
      </c>
      <c r="V221" s="73">
        <v>21</v>
      </c>
      <c r="W221" s="70" t="s">
        <v>37</v>
      </c>
      <c r="X221" s="70"/>
      <c r="Y221" s="70"/>
      <c r="Z221" s="47" t="s">
        <v>7</v>
      </c>
      <c r="AA221" s="72"/>
      <c r="AB221" s="70"/>
      <c r="AC221" s="11"/>
      <c r="AD221" s="53">
        <f>POWER(10,11.8+1.5*U221)</f>
        <v>1.4125375446227572E+16</v>
      </c>
      <c r="AE221" s="47"/>
      <c r="AF221" s="11"/>
      <c r="AG221" s="95"/>
      <c r="AH221" s="95"/>
      <c r="AI221" s="95"/>
      <c r="AJ221" s="95"/>
      <c r="AK221" s="95"/>
      <c r="AL221" s="47"/>
      <c r="AM221" s="95"/>
      <c r="AN221" s="95"/>
      <c r="AO221" s="95"/>
      <c r="AP221" s="95"/>
      <c r="AQ221" s="95"/>
      <c r="AR221" s="95"/>
      <c r="AS221" s="95"/>
      <c r="AT221" s="95"/>
      <c r="AU221" s="95"/>
      <c r="AV221" s="103"/>
      <c r="AW221" s="103"/>
      <c r="AX221" s="95"/>
      <c r="AY221" s="95"/>
      <c r="AZ221" s="95"/>
      <c r="BA221" s="11"/>
      <c r="BB221" s="11"/>
      <c r="BC221" s="11"/>
      <c r="BD221" s="11"/>
      <c r="BE221" s="11"/>
      <c r="BF221" s="11"/>
      <c r="BG221" s="11"/>
    </row>
    <row r="222" spans="1:59" x14ac:dyDescent="0.25">
      <c r="AD222" s="119">
        <f>SUM(AD6:AD221)</f>
        <v>2.1869510746034051E+20</v>
      </c>
      <c r="AE222" s="17">
        <f>SUBTOTAL(9,AE36:AE221)</f>
        <v>1.264040102747167E+17</v>
      </c>
    </row>
  </sheetData>
  <autoFilter ref="A5:BG221"/>
  <conditionalFormatting sqref="B6:B192">
    <cfRule type="cellIs" dxfId="9" priority="1" stopIfTrue="1" operator="greaterThan">
      <formula>B7-0.00015</formula>
    </cfRule>
  </conditionalFormatting>
  <conditionalFormatting sqref="B6:B193">
    <cfRule type="cellIs" dxfId="8" priority="2" stopIfTrue="1" operator="lessThan">
      <formula>#REF!+0.00015</formula>
    </cfRule>
  </conditionalFormatting>
  <conditionalFormatting sqref="B193">
    <cfRule type="cellIs" dxfId="7" priority="3" stopIfTrue="1" operator="greaterThan">
      <formula>#REF!-0.00015</formula>
    </cfRule>
  </conditionalFormatting>
  <pageMargins left="0.51181102362204722" right="0.51181102362204722" top="0.39370078740157483" bottom="0.23622047244094491" header="0.31496062992125984" footer="0.31496062992125984"/>
  <pageSetup paperSize="9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94"/>
  <sheetViews>
    <sheetView zoomScaleNormal="100" workbookViewId="0">
      <pane ySplit="5" topLeftCell="A6" activePane="bottomLeft" state="frozen"/>
      <selection pane="bottomLeft"/>
    </sheetView>
  </sheetViews>
  <sheetFormatPr defaultRowHeight="11.25" x14ac:dyDescent="0.25"/>
  <cols>
    <col min="1" max="2" width="10.42578125" style="17" customWidth="1"/>
    <col min="3" max="4" width="4.42578125" style="17" customWidth="1"/>
    <col min="5" max="5" width="4.85546875" style="17" customWidth="1"/>
    <col min="6" max="6" width="3.7109375" style="17" customWidth="1"/>
    <col min="7" max="7" width="4.28515625" style="17" customWidth="1"/>
    <col min="8" max="8" width="4" style="20" customWidth="1"/>
    <col min="9" max="9" width="4.7109375" style="17" customWidth="1"/>
    <col min="10" max="10" width="5.7109375" style="21" customWidth="1"/>
    <col min="11" max="11" width="4" style="21" customWidth="1"/>
    <col min="12" max="12" width="6.5703125" style="21" customWidth="1"/>
    <col min="13" max="13" width="4" style="21" customWidth="1"/>
    <col min="14" max="14" width="4.85546875" style="18" customWidth="1"/>
    <col min="15" max="15" width="6.140625" style="18" bestFit="1" customWidth="1"/>
    <col min="16" max="16" width="4" style="20" customWidth="1"/>
    <col min="17" max="17" width="3.42578125" style="19" bestFit="1" customWidth="1"/>
    <col min="18" max="18" width="6.42578125" style="18" customWidth="1"/>
    <col min="19" max="19" width="4" style="19" bestFit="1" customWidth="1"/>
    <col min="20" max="20" width="7.85546875" style="19" customWidth="1"/>
    <col min="21" max="21" width="7.5703125" style="19" customWidth="1"/>
    <col min="22" max="22" width="3.5703125" style="19" customWidth="1"/>
    <col min="23" max="23" width="6" style="51" customWidth="1"/>
    <col min="24" max="24" width="7.85546875" style="56" customWidth="1"/>
    <col min="25" max="25" width="19.42578125" style="22" customWidth="1"/>
    <col min="26" max="26" width="117" style="118" customWidth="1"/>
    <col min="27" max="27" width="3.7109375" style="23" customWidth="1"/>
    <col min="28" max="28" width="6.28515625" style="17" customWidth="1"/>
    <col min="29" max="29" width="14.42578125" style="17" customWidth="1"/>
    <col min="30" max="31" width="4.42578125" style="17" customWidth="1"/>
    <col min="32" max="32" width="4.28515625" style="17" customWidth="1"/>
    <col min="33" max="33" width="4.5703125" style="17" customWidth="1"/>
    <col min="34" max="34" width="4" style="17" customWidth="1"/>
    <col min="35" max="35" width="4.140625" style="11" customWidth="1"/>
    <col min="36" max="36" width="4" style="17" customWidth="1"/>
    <col min="37" max="37" width="5.28515625" style="17" customWidth="1"/>
    <col min="38" max="38" width="5.7109375" style="17" customWidth="1"/>
    <col min="39" max="39" width="4.140625" style="17" customWidth="1"/>
    <col min="40" max="40" width="4.85546875" style="17" customWidth="1"/>
    <col min="41" max="41" width="6.5703125" style="17" customWidth="1"/>
    <col min="42" max="42" width="3.7109375" style="17" customWidth="1"/>
    <col min="43" max="43" width="5.28515625" style="17" customWidth="1"/>
    <col min="44" max="44" width="5.5703125" style="17" bestFit="1" customWidth="1"/>
    <col min="45" max="45" width="6.140625" style="18" bestFit="1" customWidth="1"/>
    <col min="46" max="46" width="6.42578125" style="18" customWidth="1"/>
    <col min="47" max="47" width="3.140625" style="17" customWidth="1"/>
    <col min="48" max="48" width="7.28515625" style="17" customWidth="1"/>
    <col min="49" max="49" width="15.42578125" style="17" customWidth="1"/>
    <col min="50" max="50" width="19.42578125" style="17" customWidth="1"/>
    <col min="51" max="51" width="6" style="17" bestFit="1" customWidth="1"/>
    <col min="52" max="16384" width="9.140625" style="17"/>
  </cols>
  <sheetData>
    <row r="1" spans="1:50" s="15" customFormat="1" ht="12.75" x14ac:dyDescent="0.25">
      <c r="A1" s="24" t="s">
        <v>29</v>
      </c>
      <c r="H1" s="16"/>
      <c r="J1" s="25"/>
      <c r="K1" s="25"/>
      <c r="L1" s="25"/>
      <c r="M1" s="25"/>
      <c r="N1" s="13"/>
      <c r="O1" s="13"/>
      <c r="P1" s="16"/>
      <c r="Q1" s="14"/>
      <c r="R1" s="13"/>
      <c r="S1" s="14"/>
      <c r="T1" s="14"/>
      <c r="U1" s="14"/>
      <c r="V1" s="14"/>
      <c r="W1" s="48"/>
      <c r="X1" s="24"/>
      <c r="Y1" s="26"/>
      <c r="Z1" s="114"/>
      <c r="AA1" s="27"/>
      <c r="AS1" s="13"/>
      <c r="AT1" s="13"/>
    </row>
    <row r="2" spans="1:50" s="44" customFormat="1" ht="12.75" x14ac:dyDescent="0.25">
      <c r="A2" s="59" t="s">
        <v>28</v>
      </c>
      <c r="L2" s="29"/>
      <c r="O2" s="60"/>
      <c r="P2" s="61"/>
      <c r="Q2" s="62"/>
      <c r="R2" s="60"/>
      <c r="S2" s="62"/>
      <c r="T2" s="62"/>
      <c r="U2" s="62"/>
      <c r="V2" s="62"/>
      <c r="W2" s="50"/>
      <c r="X2" s="63"/>
      <c r="Y2" s="65"/>
      <c r="Z2" s="115"/>
      <c r="AA2" s="64"/>
      <c r="AS2" s="60"/>
      <c r="AT2" s="60"/>
    </row>
    <row r="3" spans="1:50" s="44" customFormat="1" ht="12.75" x14ac:dyDescent="0.2">
      <c r="A3" s="123" t="s">
        <v>955</v>
      </c>
      <c r="L3" s="29"/>
      <c r="O3" s="60"/>
      <c r="P3" s="61"/>
      <c r="Q3" s="62"/>
      <c r="R3" s="60"/>
      <c r="S3" s="62"/>
      <c r="T3" s="62"/>
      <c r="U3" s="62"/>
      <c r="V3" s="62"/>
      <c r="W3" s="50"/>
      <c r="X3" s="63"/>
      <c r="Y3" s="65"/>
      <c r="Z3" s="115"/>
      <c r="AA3" s="64"/>
      <c r="AS3" s="60"/>
      <c r="AT3" s="60"/>
    </row>
    <row r="4" spans="1:50" s="28" customFormat="1" ht="12.75" x14ac:dyDescent="0.25">
      <c r="A4" s="32" t="s">
        <v>21</v>
      </c>
      <c r="L4" s="29"/>
      <c r="O4" s="30"/>
      <c r="P4" s="16"/>
      <c r="Q4" s="14"/>
      <c r="R4" s="30"/>
      <c r="S4" s="14"/>
      <c r="T4" s="14"/>
      <c r="U4" s="14"/>
      <c r="V4" s="14"/>
      <c r="W4" s="49"/>
      <c r="X4" s="55"/>
      <c r="Y4" s="26"/>
      <c r="Z4" s="114"/>
      <c r="AA4" s="31"/>
      <c r="AE4" s="32" t="s">
        <v>22</v>
      </c>
      <c r="AI4" s="44"/>
      <c r="AS4" s="30"/>
      <c r="AT4" s="30"/>
    </row>
    <row r="5" spans="1:50" s="52" customFormat="1" ht="42" x14ac:dyDescent="0.25">
      <c r="A5" s="1" t="s">
        <v>8</v>
      </c>
      <c r="B5" s="2" t="s">
        <v>15</v>
      </c>
      <c r="C5" s="3" t="s">
        <v>0</v>
      </c>
      <c r="D5" s="3" t="s">
        <v>1</v>
      </c>
      <c r="E5" s="3" t="s">
        <v>2</v>
      </c>
      <c r="F5" s="3" t="s">
        <v>3</v>
      </c>
      <c r="G5" s="3" t="s">
        <v>4</v>
      </c>
      <c r="H5" s="4" t="s">
        <v>5</v>
      </c>
      <c r="I5" s="4" t="s">
        <v>278</v>
      </c>
      <c r="J5" s="5" t="s">
        <v>12</v>
      </c>
      <c r="K5" s="5" t="s">
        <v>16</v>
      </c>
      <c r="L5" s="5" t="s">
        <v>13</v>
      </c>
      <c r="M5" s="5" t="s">
        <v>17</v>
      </c>
      <c r="N5" s="6" t="s">
        <v>225</v>
      </c>
      <c r="O5" s="7" t="s">
        <v>226</v>
      </c>
      <c r="P5" s="8" t="s">
        <v>227</v>
      </c>
      <c r="Q5" s="8" t="s">
        <v>228</v>
      </c>
      <c r="R5" s="8" t="s">
        <v>943</v>
      </c>
      <c r="S5" s="8" t="s">
        <v>27</v>
      </c>
      <c r="T5" s="8" t="s">
        <v>9</v>
      </c>
      <c r="U5" s="8" t="s">
        <v>10</v>
      </c>
      <c r="V5" s="8" t="s">
        <v>18</v>
      </c>
      <c r="W5" s="3" t="s">
        <v>30</v>
      </c>
      <c r="X5" s="3" t="s">
        <v>35</v>
      </c>
      <c r="Y5" s="3" t="s">
        <v>6</v>
      </c>
      <c r="Z5" s="12" t="s">
        <v>19</v>
      </c>
      <c r="AA5" s="3" t="s">
        <v>20</v>
      </c>
      <c r="AB5" s="9"/>
      <c r="AC5" s="3" t="s">
        <v>229</v>
      </c>
      <c r="AE5" s="3" t="s">
        <v>0</v>
      </c>
      <c r="AF5" s="3" t="s">
        <v>1</v>
      </c>
      <c r="AG5" s="3" t="s">
        <v>2</v>
      </c>
      <c r="AH5" s="3" t="s">
        <v>3</v>
      </c>
      <c r="AI5" s="3" t="s">
        <v>4</v>
      </c>
      <c r="AJ5" s="4" t="s">
        <v>5</v>
      </c>
      <c r="AK5" s="4" t="s">
        <v>278</v>
      </c>
      <c r="AL5" s="5" t="s">
        <v>12</v>
      </c>
      <c r="AM5" s="5" t="s">
        <v>24</v>
      </c>
      <c r="AN5" s="5" t="s">
        <v>16</v>
      </c>
      <c r="AO5" s="5" t="s">
        <v>13</v>
      </c>
      <c r="AP5" s="5" t="s">
        <v>25</v>
      </c>
      <c r="AQ5" s="5" t="s">
        <v>17</v>
      </c>
      <c r="AR5" s="6" t="s">
        <v>225</v>
      </c>
      <c r="AS5" s="7" t="s">
        <v>226</v>
      </c>
      <c r="AT5" s="8" t="s">
        <v>943</v>
      </c>
      <c r="AU5" s="8" t="s">
        <v>26</v>
      </c>
      <c r="AV5" s="3" t="s">
        <v>30</v>
      </c>
      <c r="AW5" s="3" t="s">
        <v>14</v>
      </c>
      <c r="AX5" s="3" t="s">
        <v>6</v>
      </c>
    </row>
    <row r="6" spans="1:50" s="11" customFormat="1" x14ac:dyDescent="0.25">
      <c r="A6" s="45" t="s">
        <v>36</v>
      </c>
      <c r="B6" s="110">
        <f t="shared" ref="B6:B37" si="0">DATE(C6,D6,E6)+TIME(F6,G6,H6)</f>
        <v>44564.065879629627</v>
      </c>
      <c r="C6" s="66">
        <v>2022</v>
      </c>
      <c r="D6" s="66">
        <v>1</v>
      </c>
      <c r="E6" s="66">
        <v>3</v>
      </c>
      <c r="F6" s="66">
        <v>1</v>
      </c>
      <c r="G6" s="66">
        <v>34</v>
      </c>
      <c r="H6" s="67">
        <v>52.8</v>
      </c>
      <c r="I6" s="67">
        <v>0.2</v>
      </c>
      <c r="J6" s="68">
        <v>56.32</v>
      </c>
      <c r="K6" s="68">
        <v>0.01</v>
      </c>
      <c r="L6" s="68">
        <v>117.76</v>
      </c>
      <c r="M6" s="68">
        <v>0.01</v>
      </c>
      <c r="N6" s="69">
        <v>8</v>
      </c>
      <c r="O6" s="69">
        <v>7</v>
      </c>
      <c r="P6" s="67">
        <v>10.4</v>
      </c>
      <c r="Q6" s="10">
        <v>0.2</v>
      </c>
      <c r="R6" s="71"/>
      <c r="S6" s="71"/>
      <c r="T6" s="10">
        <f t="shared" ref="T6:T37" si="1">(P6-4)/1.8</f>
        <v>3.5555555555555558</v>
      </c>
      <c r="U6" s="10">
        <v>3.6</v>
      </c>
      <c r="V6" s="73">
        <v>19</v>
      </c>
      <c r="W6" s="70" t="s">
        <v>37</v>
      </c>
      <c r="X6" s="70"/>
      <c r="Y6" s="47" t="s">
        <v>7</v>
      </c>
      <c r="Z6" s="72"/>
      <c r="AA6" s="70"/>
      <c r="AC6" s="53">
        <f>POWER(10,11.8+1.5*U6)</f>
        <v>1.5848931924611347E+17</v>
      </c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71"/>
      <c r="AU6" s="71"/>
      <c r="AV6" s="47"/>
      <c r="AW6" s="47"/>
      <c r="AX6" s="47"/>
    </row>
    <row r="7" spans="1:50" s="11" customFormat="1" x14ac:dyDescent="0.25">
      <c r="A7" s="45" t="s">
        <v>38</v>
      </c>
      <c r="B7" s="110">
        <f t="shared" si="0"/>
        <v>44565.519641203704</v>
      </c>
      <c r="C7" s="66">
        <v>2022</v>
      </c>
      <c r="D7" s="66">
        <v>1</v>
      </c>
      <c r="E7" s="66">
        <v>4</v>
      </c>
      <c r="F7" s="66">
        <v>12</v>
      </c>
      <c r="G7" s="66">
        <v>28</v>
      </c>
      <c r="H7" s="67">
        <v>17</v>
      </c>
      <c r="I7" s="67">
        <v>0.2</v>
      </c>
      <c r="J7" s="68">
        <v>55.93</v>
      </c>
      <c r="K7" s="68">
        <v>0.02</v>
      </c>
      <c r="L7" s="68">
        <v>113.41</v>
      </c>
      <c r="M7" s="68">
        <v>0.02</v>
      </c>
      <c r="N7" s="69">
        <v>13</v>
      </c>
      <c r="O7" s="69">
        <v>4</v>
      </c>
      <c r="P7" s="67">
        <v>9.1</v>
      </c>
      <c r="Q7" s="10">
        <v>0.2</v>
      </c>
      <c r="R7" s="71"/>
      <c r="S7" s="71"/>
      <c r="T7" s="10">
        <f t="shared" si="1"/>
        <v>2.833333333333333</v>
      </c>
      <c r="U7" s="10">
        <v>2.8</v>
      </c>
      <c r="V7" s="73">
        <v>18</v>
      </c>
      <c r="W7" s="70" t="s">
        <v>37</v>
      </c>
      <c r="X7" s="70"/>
      <c r="Y7" s="47" t="s">
        <v>7</v>
      </c>
      <c r="Z7" s="72"/>
      <c r="AA7" s="70"/>
      <c r="AC7" s="53">
        <f t="shared" ref="AC7:AC35" si="2">POWER(10,11.8+1.5*U7)</f>
        <v>1E+16</v>
      </c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71"/>
      <c r="AU7" s="71"/>
      <c r="AV7" s="47"/>
      <c r="AW7" s="47"/>
      <c r="AX7" s="47"/>
    </row>
    <row r="8" spans="1:50" s="11" customFormat="1" x14ac:dyDescent="0.25">
      <c r="A8" s="45" t="s">
        <v>39</v>
      </c>
      <c r="B8" s="110">
        <f t="shared" si="0"/>
        <v>44568.549988425926</v>
      </c>
      <c r="C8" s="66">
        <v>2022</v>
      </c>
      <c r="D8" s="66">
        <v>1</v>
      </c>
      <c r="E8" s="66">
        <v>7</v>
      </c>
      <c r="F8" s="66">
        <v>13</v>
      </c>
      <c r="G8" s="66">
        <v>11</v>
      </c>
      <c r="H8" s="67">
        <v>59.1</v>
      </c>
      <c r="I8" s="67">
        <v>0.2</v>
      </c>
      <c r="J8" s="68">
        <v>56.72</v>
      </c>
      <c r="K8" s="68">
        <v>0.01</v>
      </c>
      <c r="L8" s="68">
        <v>118.31</v>
      </c>
      <c r="M8" s="68">
        <v>0.01</v>
      </c>
      <c r="N8" s="69">
        <v>10</v>
      </c>
      <c r="O8" s="69">
        <v>3</v>
      </c>
      <c r="P8" s="67">
        <v>9.4</v>
      </c>
      <c r="Q8" s="10">
        <v>0.2</v>
      </c>
      <c r="R8" s="71"/>
      <c r="S8" s="71"/>
      <c r="T8" s="10">
        <f t="shared" si="1"/>
        <v>3</v>
      </c>
      <c r="U8" s="10">
        <v>3</v>
      </c>
      <c r="V8" s="73">
        <v>19</v>
      </c>
      <c r="W8" s="70" t="s">
        <v>37</v>
      </c>
      <c r="X8" s="70"/>
      <c r="Y8" s="47" t="s">
        <v>7</v>
      </c>
      <c r="Z8" s="72"/>
      <c r="AA8" s="70"/>
      <c r="AC8" s="53">
        <f t="shared" si="2"/>
        <v>1.9952623149688948E+16</v>
      </c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71"/>
      <c r="AU8" s="71"/>
      <c r="AV8" s="47"/>
      <c r="AW8" s="47"/>
      <c r="AX8" s="47"/>
    </row>
    <row r="9" spans="1:50" s="11" customFormat="1" ht="22.5" x14ac:dyDescent="0.25">
      <c r="A9" s="45" t="s">
        <v>40</v>
      </c>
      <c r="B9" s="110">
        <f t="shared" si="0"/>
        <v>44570.377858796295</v>
      </c>
      <c r="C9" s="66">
        <v>2022</v>
      </c>
      <c r="D9" s="66">
        <v>1</v>
      </c>
      <c r="E9" s="66">
        <v>9</v>
      </c>
      <c r="F9" s="66">
        <v>9</v>
      </c>
      <c r="G9" s="66">
        <v>4</v>
      </c>
      <c r="H9" s="67">
        <v>7.8</v>
      </c>
      <c r="I9" s="67">
        <v>0.1</v>
      </c>
      <c r="J9" s="68">
        <v>52.12</v>
      </c>
      <c r="K9" s="68">
        <v>0.01</v>
      </c>
      <c r="L9" s="68">
        <v>105.79</v>
      </c>
      <c r="M9" s="68">
        <v>0.01</v>
      </c>
      <c r="N9" s="69">
        <v>23</v>
      </c>
      <c r="O9" s="69">
        <v>1</v>
      </c>
      <c r="P9" s="67">
        <v>10.6</v>
      </c>
      <c r="Q9" s="10">
        <v>0.2</v>
      </c>
      <c r="R9" s="71"/>
      <c r="S9" s="71"/>
      <c r="T9" s="10">
        <f t="shared" si="1"/>
        <v>3.6666666666666665</v>
      </c>
      <c r="U9" s="10">
        <v>3.7</v>
      </c>
      <c r="V9" s="73">
        <v>39</v>
      </c>
      <c r="W9" s="70" t="s">
        <v>37</v>
      </c>
      <c r="X9" s="70"/>
      <c r="Y9" s="47" t="s">
        <v>7</v>
      </c>
      <c r="Z9" s="72" t="s">
        <v>231</v>
      </c>
      <c r="AA9" s="74">
        <v>1</v>
      </c>
      <c r="AC9" s="53">
        <f t="shared" si="2"/>
        <v>2.2387211385683504E+17</v>
      </c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71"/>
      <c r="AU9" s="71"/>
      <c r="AV9" s="47"/>
      <c r="AW9" s="47"/>
      <c r="AX9" s="47"/>
    </row>
    <row r="10" spans="1:50" s="11" customFormat="1" x14ac:dyDescent="0.25">
      <c r="A10" s="45" t="s">
        <v>41</v>
      </c>
      <c r="B10" s="110">
        <f t="shared" si="0"/>
        <v>44575.1327662037</v>
      </c>
      <c r="C10" s="66">
        <v>2022</v>
      </c>
      <c r="D10" s="66">
        <v>1</v>
      </c>
      <c r="E10" s="66">
        <v>14</v>
      </c>
      <c r="F10" s="66">
        <v>3</v>
      </c>
      <c r="G10" s="66">
        <v>11</v>
      </c>
      <c r="H10" s="67">
        <v>11.5</v>
      </c>
      <c r="I10" s="67">
        <v>0.1</v>
      </c>
      <c r="J10" s="68">
        <v>55.9</v>
      </c>
      <c r="K10" s="68">
        <v>0.01</v>
      </c>
      <c r="L10" s="68">
        <v>113.47</v>
      </c>
      <c r="M10" s="68">
        <v>0.01</v>
      </c>
      <c r="N10" s="69">
        <v>5</v>
      </c>
      <c r="O10" s="69">
        <v>2</v>
      </c>
      <c r="P10" s="67">
        <v>11.2</v>
      </c>
      <c r="Q10" s="10">
        <v>0.2</v>
      </c>
      <c r="R10" s="71"/>
      <c r="S10" s="71"/>
      <c r="T10" s="10">
        <f t="shared" si="1"/>
        <v>3.9999999999999996</v>
      </c>
      <c r="U10" s="10">
        <v>4</v>
      </c>
      <c r="V10" s="73">
        <v>40</v>
      </c>
      <c r="W10" s="70" t="s">
        <v>37</v>
      </c>
      <c r="X10" s="70"/>
      <c r="Y10" s="47" t="s">
        <v>7</v>
      </c>
      <c r="Z10" s="72"/>
      <c r="AA10" s="70"/>
      <c r="AC10" s="53">
        <f t="shared" si="2"/>
        <v>6.3095734448019802E+17</v>
      </c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71"/>
      <c r="AU10" s="71"/>
      <c r="AV10" s="47"/>
      <c r="AW10" s="47"/>
      <c r="AX10" s="47"/>
    </row>
    <row r="11" spans="1:50" s="11" customFormat="1" x14ac:dyDescent="0.25">
      <c r="A11" s="45" t="s">
        <v>42</v>
      </c>
      <c r="B11" s="110">
        <f t="shared" si="0"/>
        <v>44577.613287037035</v>
      </c>
      <c r="C11" s="66">
        <v>2022</v>
      </c>
      <c r="D11" s="66">
        <v>1</v>
      </c>
      <c r="E11" s="66">
        <v>16</v>
      </c>
      <c r="F11" s="66">
        <v>14</v>
      </c>
      <c r="G11" s="66">
        <v>43</v>
      </c>
      <c r="H11" s="67">
        <v>8.1</v>
      </c>
      <c r="I11" s="67">
        <v>0.2</v>
      </c>
      <c r="J11" s="68">
        <v>56.24</v>
      </c>
      <c r="K11" s="68">
        <v>0.01</v>
      </c>
      <c r="L11" s="68">
        <v>112.76</v>
      </c>
      <c r="M11" s="68">
        <v>0.01</v>
      </c>
      <c r="N11" s="69">
        <v>18</v>
      </c>
      <c r="O11" s="69">
        <v>3</v>
      </c>
      <c r="P11" s="67">
        <v>10.3</v>
      </c>
      <c r="Q11" s="10">
        <v>0.2</v>
      </c>
      <c r="R11" s="71"/>
      <c r="S11" s="71"/>
      <c r="T11" s="10">
        <f t="shared" si="1"/>
        <v>3.5000000000000004</v>
      </c>
      <c r="U11" s="10">
        <v>3.5</v>
      </c>
      <c r="V11" s="73">
        <v>22</v>
      </c>
      <c r="W11" s="70" t="s">
        <v>37</v>
      </c>
      <c r="X11" s="70"/>
      <c r="Y11" s="47" t="s">
        <v>7</v>
      </c>
      <c r="Z11" s="72"/>
      <c r="AA11" s="70"/>
      <c r="AC11" s="53">
        <f t="shared" si="2"/>
        <v>1.122018454301972E+17</v>
      </c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71"/>
      <c r="AU11" s="71"/>
      <c r="AV11" s="47"/>
      <c r="AW11" s="47"/>
      <c r="AX11" s="47"/>
    </row>
    <row r="12" spans="1:50" s="11" customFormat="1" x14ac:dyDescent="0.25">
      <c r="A12" s="45" t="s">
        <v>43</v>
      </c>
      <c r="B12" s="110">
        <f t="shared" si="0"/>
        <v>44579.097118055557</v>
      </c>
      <c r="C12" s="66">
        <v>2022</v>
      </c>
      <c r="D12" s="66">
        <v>1</v>
      </c>
      <c r="E12" s="66">
        <v>18</v>
      </c>
      <c r="F12" s="66">
        <v>2</v>
      </c>
      <c r="G12" s="66">
        <v>19</v>
      </c>
      <c r="H12" s="67">
        <v>51.7</v>
      </c>
      <c r="I12" s="67">
        <v>0.1</v>
      </c>
      <c r="J12" s="68">
        <v>55.92</v>
      </c>
      <c r="K12" s="68">
        <v>0.01</v>
      </c>
      <c r="L12" s="68">
        <v>113.42</v>
      </c>
      <c r="M12" s="68">
        <v>0.01</v>
      </c>
      <c r="N12" s="69">
        <v>13</v>
      </c>
      <c r="O12" s="69">
        <v>3</v>
      </c>
      <c r="P12" s="67">
        <v>9.3000000000000007</v>
      </c>
      <c r="Q12" s="10">
        <v>0.1</v>
      </c>
      <c r="R12" s="71"/>
      <c r="S12" s="71"/>
      <c r="T12" s="10">
        <f t="shared" si="1"/>
        <v>2.9444444444444446</v>
      </c>
      <c r="U12" s="10">
        <v>2.9</v>
      </c>
      <c r="V12" s="73">
        <v>19</v>
      </c>
      <c r="W12" s="70" t="s">
        <v>37</v>
      </c>
      <c r="X12" s="70"/>
      <c r="Y12" s="47" t="s">
        <v>7</v>
      </c>
      <c r="Z12" s="72"/>
      <c r="AA12" s="70"/>
      <c r="AC12" s="53">
        <f t="shared" si="2"/>
        <v>1.4125375446227572E+16</v>
      </c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71"/>
      <c r="AU12" s="71"/>
      <c r="AV12" s="47"/>
      <c r="AW12" s="47"/>
      <c r="AX12" s="47"/>
    </row>
    <row r="13" spans="1:50" s="11" customFormat="1" x14ac:dyDescent="0.25">
      <c r="A13" s="45" t="s">
        <v>44</v>
      </c>
      <c r="B13" s="110">
        <f t="shared" si="0"/>
        <v>44579.311226851853</v>
      </c>
      <c r="C13" s="66">
        <v>2022</v>
      </c>
      <c r="D13" s="66">
        <v>1</v>
      </c>
      <c r="E13" s="66">
        <v>18</v>
      </c>
      <c r="F13" s="66">
        <v>7</v>
      </c>
      <c r="G13" s="66">
        <v>28</v>
      </c>
      <c r="H13" s="67">
        <v>10.1</v>
      </c>
      <c r="I13" s="67">
        <v>0.1</v>
      </c>
      <c r="J13" s="68">
        <v>55.43</v>
      </c>
      <c r="K13" s="68">
        <v>0.01</v>
      </c>
      <c r="L13" s="68">
        <v>111.11</v>
      </c>
      <c r="M13" s="68">
        <v>0.02</v>
      </c>
      <c r="N13" s="69">
        <v>15</v>
      </c>
      <c r="O13" s="69">
        <v>10</v>
      </c>
      <c r="P13" s="67">
        <v>10.3</v>
      </c>
      <c r="Q13" s="10">
        <v>0.2</v>
      </c>
      <c r="R13" s="71"/>
      <c r="S13" s="71"/>
      <c r="T13" s="10">
        <f t="shared" si="1"/>
        <v>3.5000000000000004</v>
      </c>
      <c r="U13" s="10">
        <v>3.5</v>
      </c>
      <c r="V13" s="73">
        <v>29</v>
      </c>
      <c r="W13" s="70" t="s">
        <v>37</v>
      </c>
      <c r="X13" s="70"/>
      <c r="Y13" s="47" t="s">
        <v>7</v>
      </c>
      <c r="Z13" s="72"/>
      <c r="AA13" s="70"/>
      <c r="AC13" s="53">
        <f t="shared" si="2"/>
        <v>1.122018454301972E+17</v>
      </c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71"/>
      <c r="AU13" s="71"/>
      <c r="AV13" s="47"/>
      <c r="AW13" s="47"/>
      <c r="AX13" s="47"/>
    </row>
    <row r="14" spans="1:50" s="11" customFormat="1" x14ac:dyDescent="0.25">
      <c r="A14" s="45" t="s">
        <v>45</v>
      </c>
      <c r="B14" s="110">
        <f t="shared" si="0"/>
        <v>44582.402384259258</v>
      </c>
      <c r="C14" s="66">
        <v>2022</v>
      </c>
      <c r="D14" s="66">
        <v>1</v>
      </c>
      <c r="E14" s="66">
        <v>21</v>
      </c>
      <c r="F14" s="66">
        <v>9</v>
      </c>
      <c r="G14" s="66">
        <v>39</v>
      </c>
      <c r="H14" s="67">
        <v>26.8</v>
      </c>
      <c r="I14" s="67">
        <v>0.1</v>
      </c>
      <c r="J14" s="68">
        <v>53.15</v>
      </c>
      <c r="K14" s="68">
        <v>0.01</v>
      </c>
      <c r="L14" s="68">
        <v>107.8</v>
      </c>
      <c r="M14" s="68">
        <v>0.01</v>
      </c>
      <c r="N14" s="69">
        <v>19</v>
      </c>
      <c r="O14" s="69">
        <v>2</v>
      </c>
      <c r="P14" s="67">
        <v>9.3000000000000007</v>
      </c>
      <c r="Q14" s="10">
        <v>0.2</v>
      </c>
      <c r="R14" s="71"/>
      <c r="S14" s="71"/>
      <c r="T14" s="10">
        <f t="shared" si="1"/>
        <v>2.9444444444444446</v>
      </c>
      <c r="U14" s="10">
        <v>2.9</v>
      </c>
      <c r="V14" s="73">
        <v>32</v>
      </c>
      <c r="W14" s="70" t="s">
        <v>37</v>
      </c>
      <c r="X14" s="70"/>
      <c r="Y14" s="47" t="s">
        <v>7</v>
      </c>
      <c r="Z14" s="72"/>
      <c r="AA14" s="70"/>
      <c r="AC14" s="53">
        <f t="shared" si="2"/>
        <v>1.4125375446227572E+16</v>
      </c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71"/>
      <c r="AU14" s="71"/>
      <c r="AV14" s="47"/>
      <c r="AW14" s="47"/>
      <c r="AX14" s="47"/>
    </row>
    <row r="15" spans="1:50" s="11" customFormat="1" x14ac:dyDescent="0.25">
      <c r="A15" s="45" t="s">
        <v>46</v>
      </c>
      <c r="B15" s="110">
        <f t="shared" si="0"/>
        <v>44582.541504629633</v>
      </c>
      <c r="C15" s="66">
        <v>2022</v>
      </c>
      <c r="D15" s="66">
        <v>1</v>
      </c>
      <c r="E15" s="66">
        <v>21</v>
      </c>
      <c r="F15" s="66">
        <v>12</v>
      </c>
      <c r="G15" s="66">
        <v>59</v>
      </c>
      <c r="H15" s="67">
        <v>46.9</v>
      </c>
      <c r="I15" s="67">
        <v>0.1</v>
      </c>
      <c r="J15" s="68">
        <v>51.35</v>
      </c>
      <c r="K15" s="68">
        <v>0.01</v>
      </c>
      <c r="L15" s="68">
        <v>102.21</v>
      </c>
      <c r="M15" s="68">
        <v>0.01</v>
      </c>
      <c r="N15" s="69"/>
      <c r="O15" s="69"/>
      <c r="P15" s="67">
        <v>10.1</v>
      </c>
      <c r="Q15" s="10">
        <v>0.2</v>
      </c>
      <c r="R15" s="71"/>
      <c r="S15" s="71"/>
      <c r="T15" s="10">
        <f t="shared" si="1"/>
        <v>3.3888888888888884</v>
      </c>
      <c r="U15" s="10">
        <v>3.4</v>
      </c>
      <c r="V15" s="73">
        <v>30</v>
      </c>
      <c r="W15" s="70" t="s">
        <v>37</v>
      </c>
      <c r="X15" s="70"/>
      <c r="Y15" s="47" t="s">
        <v>7</v>
      </c>
      <c r="Z15" s="72"/>
      <c r="AA15" s="70"/>
      <c r="AC15" s="53">
        <f t="shared" si="2"/>
        <v>7.9432823472428304E+16</v>
      </c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71"/>
      <c r="AU15" s="71"/>
      <c r="AV15" s="47"/>
      <c r="AW15" s="47"/>
      <c r="AX15" s="47"/>
    </row>
    <row r="16" spans="1:50" s="11" customFormat="1" x14ac:dyDescent="0.25">
      <c r="A16" s="45" t="s">
        <v>47</v>
      </c>
      <c r="B16" s="110">
        <f t="shared" si="0"/>
        <v>44584.302245370367</v>
      </c>
      <c r="C16" s="66">
        <v>2022</v>
      </c>
      <c r="D16" s="66">
        <v>1</v>
      </c>
      <c r="E16" s="66">
        <v>23</v>
      </c>
      <c r="F16" s="66">
        <v>7</v>
      </c>
      <c r="G16" s="66">
        <v>15</v>
      </c>
      <c r="H16" s="67">
        <v>14.4</v>
      </c>
      <c r="I16" s="67">
        <v>0.2</v>
      </c>
      <c r="J16" s="68">
        <v>51.1</v>
      </c>
      <c r="K16" s="68">
        <v>0.02</v>
      </c>
      <c r="L16" s="68">
        <v>100.37</v>
      </c>
      <c r="M16" s="68">
        <v>0.01</v>
      </c>
      <c r="N16" s="69"/>
      <c r="O16" s="69"/>
      <c r="P16" s="67">
        <v>9.5</v>
      </c>
      <c r="Q16" s="10">
        <v>0.2</v>
      </c>
      <c r="R16" s="100">
        <v>3.7</v>
      </c>
      <c r="S16" s="71"/>
      <c r="T16" s="10">
        <f t="shared" si="1"/>
        <v>3.0555555555555554</v>
      </c>
      <c r="U16" s="10">
        <v>3.1</v>
      </c>
      <c r="V16" s="73">
        <v>25</v>
      </c>
      <c r="W16" s="70" t="s">
        <v>37</v>
      </c>
      <c r="X16" s="70" t="s">
        <v>11</v>
      </c>
      <c r="Y16" s="47" t="s">
        <v>7</v>
      </c>
      <c r="Z16" s="72"/>
      <c r="AA16" s="70"/>
      <c r="AC16" s="53">
        <f t="shared" si="2"/>
        <v>2.8183829312644916E+16</v>
      </c>
      <c r="AE16" s="95">
        <v>2022</v>
      </c>
      <c r="AF16" s="95">
        <v>1</v>
      </c>
      <c r="AG16" s="95">
        <v>23</v>
      </c>
      <c r="AH16" s="95">
        <v>7</v>
      </c>
      <c r="AI16" s="96">
        <v>15</v>
      </c>
      <c r="AJ16" s="97">
        <v>9.6</v>
      </c>
      <c r="AK16" s="97">
        <v>2.5</v>
      </c>
      <c r="AL16" s="98">
        <v>51.097999999999999</v>
      </c>
      <c r="AM16" s="95">
        <v>2</v>
      </c>
      <c r="AN16" s="98">
        <v>1.7999999999999999E-2</v>
      </c>
      <c r="AO16" s="98">
        <v>100.358</v>
      </c>
      <c r="AP16" s="95">
        <v>1</v>
      </c>
      <c r="AQ16" s="95">
        <v>1.4E-2</v>
      </c>
      <c r="AR16" s="95">
        <v>9</v>
      </c>
      <c r="AS16" s="99" t="s">
        <v>23</v>
      </c>
      <c r="AT16" s="100">
        <v>3.7</v>
      </c>
      <c r="AU16" s="100">
        <v>3.6</v>
      </c>
      <c r="AV16" s="100" t="s">
        <v>11</v>
      </c>
      <c r="AW16" s="95" t="s">
        <v>274</v>
      </c>
      <c r="AX16" s="47" t="s">
        <v>7</v>
      </c>
    </row>
    <row r="17" spans="1:50" s="11" customFormat="1" x14ac:dyDescent="0.25">
      <c r="A17" s="45" t="s">
        <v>48</v>
      </c>
      <c r="B17" s="110">
        <f t="shared" si="0"/>
        <v>44586.516585648147</v>
      </c>
      <c r="C17" s="66">
        <v>2022</v>
      </c>
      <c r="D17" s="66">
        <v>1</v>
      </c>
      <c r="E17" s="66">
        <v>25</v>
      </c>
      <c r="F17" s="66">
        <v>12</v>
      </c>
      <c r="G17" s="66">
        <v>23</v>
      </c>
      <c r="H17" s="67">
        <v>53.1</v>
      </c>
      <c r="I17" s="67">
        <v>0.2</v>
      </c>
      <c r="J17" s="68">
        <v>55.77</v>
      </c>
      <c r="K17" s="68">
        <v>0.01</v>
      </c>
      <c r="L17" s="68">
        <v>112.85</v>
      </c>
      <c r="M17" s="68">
        <v>0.02</v>
      </c>
      <c r="N17" s="69"/>
      <c r="O17" s="69"/>
      <c r="P17" s="67">
        <v>9.3000000000000007</v>
      </c>
      <c r="Q17" s="10">
        <v>0.2</v>
      </c>
      <c r="R17" s="71"/>
      <c r="S17" s="71"/>
      <c r="T17" s="10">
        <f t="shared" si="1"/>
        <v>2.9444444444444446</v>
      </c>
      <c r="U17" s="10">
        <v>2.9</v>
      </c>
      <c r="V17" s="73">
        <v>25</v>
      </c>
      <c r="W17" s="70" t="s">
        <v>37</v>
      </c>
      <c r="X17" s="70"/>
      <c r="Y17" s="47" t="s">
        <v>7</v>
      </c>
      <c r="Z17" s="72"/>
      <c r="AA17" s="70"/>
      <c r="AC17" s="53">
        <f t="shared" si="2"/>
        <v>1.4125375446227572E+16</v>
      </c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71"/>
      <c r="AU17" s="71"/>
      <c r="AV17" s="47"/>
      <c r="AW17" s="47"/>
      <c r="AX17" s="47"/>
    </row>
    <row r="18" spans="1:50" s="11" customFormat="1" x14ac:dyDescent="0.25">
      <c r="A18" s="45" t="s">
        <v>49</v>
      </c>
      <c r="B18" s="110">
        <f t="shared" si="0"/>
        <v>44596.552002314813</v>
      </c>
      <c r="C18" s="66">
        <v>2022</v>
      </c>
      <c r="D18" s="66">
        <v>2</v>
      </c>
      <c r="E18" s="66">
        <v>4</v>
      </c>
      <c r="F18" s="66">
        <v>13</v>
      </c>
      <c r="G18" s="66">
        <v>14</v>
      </c>
      <c r="H18" s="67">
        <v>53.1</v>
      </c>
      <c r="I18" s="67">
        <v>0.2</v>
      </c>
      <c r="J18" s="68">
        <v>51.33</v>
      </c>
      <c r="K18" s="68">
        <v>0.02</v>
      </c>
      <c r="L18" s="68">
        <v>100.32</v>
      </c>
      <c r="M18" s="68">
        <v>0.01</v>
      </c>
      <c r="N18" s="69"/>
      <c r="O18" s="69"/>
      <c r="P18" s="67">
        <v>11.6</v>
      </c>
      <c r="Q18" s="10">
        <v>0.2</v>
      </c>
      <c r="R18" s="100">
        <v>4.8</v>
      </c>
      <c r="S18" s="71"/>
      <c r="T18" s="10">
        <f t="shared" si="1"/>
        <v>4.2222222222222223</v>
      </c>
      <c r="U18" s="10">
        <v>4.2</v>
      </c>
      <c r="V18" s="73">
        <v>36</v>
      </c>
      <c r="W18" s="70" t="s">
        <v>37</v>
      </c>
      <c r="X18" s="70" t="s">
        <v>11</v>
      </c>
      <c r="Y18" s="47" t="s">
        <v>7</v>
      </c>
      <c r="Z18" s="72" t="s">
        <v>232</v>
      </c>
      <c r="AA18" s="74">
        <v>2</v>
      </c>
      <c r="AC18" s="53">
        <f t="shared" si="2"/>
        <v>1.2589254117941732E+18</v>
      </c>
      <c r="AE18" s="95">
        <v>2022</v>
      </c>
      <c r="AF18" s="95">
        <v>2</v>
      </c>
      <c r="AG18" s="95">
        <v>4</v>
      </c>
      <c r="AH18" s="95">
        <v>13</v>
      </c>
      <c r="AI18" s="96">
        <v>14</v>
      </c>
      <c r="AJ18" s="97">
        <v>48.5</v>
      </c>
      <c r="AK18" s="97">
        <v>3.1</v>
      </c>
      <c r="AL18" s="98">
        <v>51.387</v>
      </c>
      <c r="AM18" s="95">
        <v>2</v>
      </c>
      <c r="AN18" s="98">
        <v>1.7999999999999999E-2</v>
      </c>
      <c r="AO18" s="98">
        <v>100.193</v>
      </c>
      <c r="AP18" s="95">
        <v>1</v>
      </c>
      <c r="AQ18" s="95">
        <v>1.4E-2</v>
      </c>
      <c r="AR18" s="95">
        <v>9</v>
      </c>
      <c r="AS18" s="99" t="s">
        <v>23</v>
      </c>
      <c r="AT18" s="100">
        <v>4.8</v>
      </c>
      <c r="AU18" s="100">
        <v>4.7</v>
      </c>
      <c r="AV18" s="100" t="s">
        <v>11</v>
      </c>
      <c r="AW18" s="95" t="s">
        <v>274</v>
      </c>
      <c r="AX18" s="47" t="s">
        <v>7</v>
      </c>
    </row>
    <row r="19" spans="1:50" s="11" customFormat="1" x14ac:dyDescent="0.25">
      <c r="A19" s="45" t="s">
        <v>50</v>
      </c>
      <c r="B19" s="110">
        <f t="shared" si="0"/>
        <v>44596.701944444445</v>
      </c>
      <c r="C19" s="66">
        <v>2022</v>
      </c>
      <c r="D19" s="66">
        <v>2</v>
      </c>
      <c r="E19" s="66">
        <v>4</v>
      </c>
      <c r="F19" s="66">
        <v>16</v>
      </c>
      <c r="G19" s="66">
        <v>50</v>
      </c>
      <c r="H19" s="67">
        <v>48.6</v>
      </c>
      <c r="I19" s="67">
        <v>0.2</v>
      </c>
      <c r="J19" s="68">
        <v>51.34</v>
      </c>
      <c r="K19" s="68">
        <v>0.02</v>
      </c>
      <c r="L19" s="68">
        <v>100.3</v>
      </c>
      <c r="M19" s="68">
        <v>0.01</v>
      </c>
      <c r="N19" s="69"/>
      <c r="O19" s="69"/>
      <c r="P19" s="67">
        <v>11.3</v>
      </c>
      <c r="Q19" s="10">
        <v>0.2</v>
      </c>
      <c r="R19" s="100">
        <v>4.5</v>
      </c>
      <c r="S19" s="71"/>
      <c r="T19" s="10">
        <f t="shared" si="1"/>
        <v>4.0555555555555562</v>
      </c>
      <c r="U19" s="10">
        <v>4.0999999999999996</v>
      </c>
      <c r="V19" s="73">
        <v>37</v>
      </c>
      <c r="W19" s="70" t="s">
        <v>37</v>
      </c>
      <c r="X19" s="70" t="s">
        <v>11</v>
      </c>
      <c r="Y19" s="47" t="s">
        <v>7</v>
      </c>
      <c r="Z19" s="72" t="s">
        <v>233</v>
      </c>
      <c r="AA19" s="74">
        <v>3</v>
      </c>
      <c r="AC19" s="53">
        <f t="shared" si="2"/>
        <v>8.9125093813374464E+17</v>
      </c>
      <c r="AE19" s="95">
        <v>2022</v>
      </c>
      <c r="AF19" s="95">
        <v>2</v>
      </c>
      <c r="AG19" s="95">
        <v>4</v>
      </c>
      <c r="AH19" s="95">
        <v>16</v>
      </c>
      <c r="AI19" s="96">
        <v>50</v>
      </c>
      <c r="AJ19" s="97">
        <v>45</v>
      </c>
      <c r="AK19" s="97">
        <v>2.2000000000000002</v>
      </c>
      <c r="AL19" s="98">
        <v>51.326000000000001</v>
      </c>
      <c r="AM19" s="95">
        <v>2</v>
      </c>
      <c r="AN19" s="98">
        <v>1.7999999999999999E-2</v>
      </c>
      <c r="AO19" s="98">
        <v>100.29300000000001</v>
      </c>
      <c r="AP19" s="95">
        <v>1</v>
      </c>
      <c r="AQ19" s="95">
        <v>1.4E-2</v>
      </c>
      <c r="AR19" s="95">
        <v>10</v>
      </c>
      <c r="AS19" s="99" t="s">
        <v>23</v>
      </c>
      <c r="AT19" s="100">
        <v>4.5</v>
      </c>
      <c r="AU19" s="100">
        <v>4.4000000000000004</v>
      </c>
      <c r="AV19" s="100" t="s">
        <v>11</v>
      </c>
      <c r="AW19" s="95" t="s">
        <v>274</v>
      </c>
      <c r="AX19" s="47" t="s">
        <v>7</v>
      </c>
    </row>
    <row r="20" spans="1:50" s="11" customFormat="1" x14ac:dyDescent="0.25">
      <c r="A20" s="45" t="s">
        <v>51</v>
      </c>
      <c r="B20" s="110">
        <f t="shared" si="0"/>
        <v>44602.4531712963</v>
      </c>
      <c r="C20" s="66">
        <v>2022</v>
      </c>
      <c r="D20" s="66">
        <v>2</v>
      </c>
      <c r="E20" s="66">
        <v>10</v>
      </c>
      <c r="F20" s="66">
        <v>10</v>
      </c>
      <c r="G20" s="66">
        <v>52</v>
      </c>
      <c r="H20" s="67">
        <v>34.9</v>
      </c>
      <c r="I20" s="67">
        <v>0.2</v>
      </c>
      <c r="J20" s="68">
        <v>56.22</v>
      </c>
      <c r="K20" s="68">
        <v>0.01</v>
      </c>
      <c r="L20" s="68">
        <v>114.02</v>
      </c>
      <c r="M20" s="68">
        <v>0.01</v>
      </c>
      <c r="N20" s="69">
        <v>19</v>
      </c>
      <c r="O20" s="69">
        <v>2</v>
      </c>
      <c r="P20" s="67">
        <v>10.6</v>
      </c>
      <c r="Q20" s="10">
        <v>0.2</v>
      </c>
      <c r="R20" s="71"/>
      <c r="S20" s="71"/>
      <c r="T20" s="10">
        <f t="shared" si="1"/>
        <v>3.6666666666666665</v>
      </c>
      <c r="U20" s="10">
        <v>3.7</v>
      </c>
      <c r="V20" s="73">
        <v>37</v>
      </c>
      <c r="W20" s="70" t="s">
        <v>37</v>
      </c>
      <c r="X20" s="70"/>
      <c r="Y20" s="47" t="s">
        <v>7</v>
      </c>
      <c r="Z20" s="72"/>
      <c r="AA20" s="70"/>
      <c r="AC20" s="53">
        <f t="shared" si="2"/>
        <v>2.2387211385683504E+17</v>
      </c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71"/>
      <c r="AU20" s="71"/>
      <c r="AV20" s="47"/>
      <c r="AW20" s="47"/>
      <c r="AX20" s="47"/>
    </row>
    <row r="21" spans="1:50" s="11" customFormat="1" x14ac:dyDescent="0.25">
      <c r="A21" s="45" t="s">
        <v>52</v>
      </c>
      <c r="B21" s="110">
        <f t="shared" si="0"/>
        <v>44602.565821759257</v>
      </c>
      <c r="C21" s="66">
        <v>2022</v>
      </c>
      <c r="D21" s="66">
        <v>2</v>
      </c>
      <c r="E21" s="66">
        <v>10</v>
      </c>
      <c r="F21" s="66">
        <v>13</v>
      </c>
      <c r="G21" s="66">
        <v>34</v>
      </c>
      <c r="H21" s="67">
        <v>47.4</v>
      </c>
      <c r="I21" s="67">
        <v>0.1</v>
      </c>
      <c r="J21" s="68">
        <v>55.92</v>
      </c>
      <c r="K21" s="68">
        <v>0.01</v>
      </c>
      <c r="L21" s="68">
        <v>113.17</v>
      </c>
      <c r="M21" s="68">
        <v>0.01</v>
      </c>
      <c r="N21" s="69">
        <v>19</v>
      </c>
      <c r="O21" s="69">
        <v>2</v>
      </c>
      <c r="P21" s="67">
        <v>10.7</v>
      </c>
      <c r="Q21" s="10">
        <v>0.2</v>
      </c>
      <c r="R21" s="71"/>
      <c r="S21" s="71"/>
      <c r="T21" s="10">
        <f t="shared" si="1"/>
        <v>3.7222222222222219</v>
      </c>
      <c r="U21" s="10">
        <v>3.7</v>
      </c>
      <c r="V21" s="73">
        <v>37</v>
      </c>
      <c r="W21" s="70" t="s">
        <v>37</v>
      </c>
      <c r="X21" s="70"/>
      <c r="Y21" s="47" t="s">
        <v>7</v>
      </c>
      <c r="Z21" s="72"/>
      <c r="AA21" s="70"/>
      <c r="AC21" s="53">
        <f t="shared" si="2"/>
        <v>2.2387211385683504E+17</v>
      </c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71"/>
      <c r="AU21" s="71"/>
      <c r="AV21" s="47"/>
      <c r="AW21" s="47"/>
      <c r="AX21" s="47"/>
    </row>
    <row r="22" spans="1:50" s="11" customFormat="1" x14ac:dyDescent="0.25">
      <c r="A22" s="45" t="s">
        <v>53</v>
      </c>
      <c r="B22" s="110">
        <f t="shared" si="0"/>
        <v>44605.184236111112</v>
      </c>
      <c r="C22" s="66">
        <v>2022</v>
      </c>
      <c r="D22" s="66">
        <v>2</v>
      </c>
      <c r="E22" s="66">
        <v>13</v>
      </c>
      <c r="F22" s="66">
        <v>4</v>
      </c>
      <c r="G22" s="66">
        <v>25</v>
      </c>
      <c r="H22" s="67">
        <v>18.3</v>
      </c>
      <c r="I22" s="67">
        <v>0.2</v>
      </c>
      <c r="J22" s="68">
        <v>56.36</v>
      </c>
      <c r="K22" s="68">
        <v>0.01</v>
      </c>
      <c r="L22" s="68">
        <v>113.52</v>
      </c>
      <c r="M22" s="68">
        <v>0.01</v>
      </c>
      <c r="N22" s="69">
        <v>13</v>
      </c>
      <c r="O22" s="69">
        <v>2</v>
      </c>
      <c r="P22" s="67">
        <v>9.3000000000000007</v>
      </c>
      <c r="Q22" s="10">
        <v>0.2</v>
      </c>
      <c r="R22" s="71"/>
      <c r="S22" s="71"/>
      <c r="T22" s="10">
        <f t="shared" si="1"/>
        <v>2.9444444444444446</v>
      </c>
      <c r="U22" s="10">
        <v>2.9</v>
      </c>
      <c r="V22" s="73">
        <v>20</v>
      </c>
      <c r="W22" s="70" t="s">
        <v>37</v>
      </c>
      <c r="X22" s="70"/>
      <c r="Y22" s="47" t="s">
        <v>7</v>
      </c>
      <c r="Z22" s="72"/>
      <c r="AA22" s="70"/>
      <c r="AC22" s="53">
        <f t="shared" si="2"/>
        <v>1.4125375446227572E+16</v>
      </c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71"/>
      <c r="AU22" s="71"/>
      <c r="AV22" s="47"/>
      <c r="AW22" s="47"/>
      <c r="AX22" s="47"/>
    </row>
    <row r="23" spans="1:50" s="11" customFormat="1" x14ac:dyDescent="0.25">
      <c r="A23" s="45" t="s">
        <v>54</v>
      </c>
      <c r="B23" s="110">
        <f t="shared" si="0"/>
        <v>44605.531307870369</v>
      </c>
      <c r="C23" s="66">
        <v>2022</v>
      </c>
      <c r="D23" s="66">
        <v>2</v>
      </c>
      <c r="E23" s="66">
        <v>13</v>
      </c>
      <c r="F23" s="66">
        <v>12</v>
      </c>
      <c r="G23" s="66">
        <v>45</v>
      </c>
      <c r="H23" s="67">
        <v>5.0999999999999996</v>
      </c>
      <c r="I23" s="67">
        <v>0.2</v>
      </c>
      <c r="J23" s="68">
        <v>51.28</v>
      </c>
      <c r="K23" s="68">
        <v>0.02</v>
      </c>
      <c r="L23" s="68">
        <v>100.31</v>
      </c>
      <c r="M23" s="68">
        <v>0.01</v>
      </c>
      <c r="N23" s="69"/>
      <c r="O23" s="69"/>
      <c r="P23" s="67">
        <v>11.4</v>
      </c>
      <c r="Q23" s="10">
        <v>0.1</v>
      </c>
      <c r="R23" s="100">
        <v>4.7</v>
      </c>
      <c r="S23" s="71"/>
      <c r="T23" s="10">
        <f t="shared" si="1"/>
        <v>4.1111111111111116</v>
      </c>
      <c r="U23" s="10">
        <v>4.0999999999999996</v>
      </c>
      <c r="V23" s="73">
        <v>32</v>
      </c>
      <c r="W23" s="70" t="s">
        <v>37</v>
      </c>
      <c r="X23" s="70" t="s">
        <v>11</v>
      </c>
      <c r="Y23" s="47" t="s">
        <v>7</v>
      </c>
      <c r="Z23" s="72"/>
      <c r="AA23" s="70"/>
      <c r="AC23" s="53">
        <f t="shared" si="2"/>
        <v>8.9125093813374464E+17</v>
      </c>
      <c r="AE23" s="95">
        <v>2022</v>
      </c>
      <c r="AF23" s="95">
        <v>2</v>
      </c>
      <c r="AG23" s="95">
        <v>13</v>
      </c>
      <c r="AH23" s="95">
        <v>12</v>
      </c>
      <c r="AI23" s="96">
        <v>44</v>
      </c>
      <c r="AJ23" s="97">
        <v>59</v>
      </c>
      <c r="AK23" s="97">
        <v>3.3</v>
      </c>
      <c r="AL23" s="98">
        <v>51.283999999999999</v>
      </c>
      <c r="AM23" s="95">
        <v>2</v>
      </c>
      <c r="AN23" s="98">
        <v>1.7999999999999999E-2</v>
      </c>
      <c r="AO23" s="98">
        <v>100.191</v>
      </c>
      <c r="AP23" s="95">
        <v>1</v>
      </c>
      <c r="AQ23" s="95">
        <v>1.4E-2</v>
      </c>
      <c r="AR23" s="95">
        <v>9</v>
      </c>
      <c r="AS23" s="99" t="s">
        <v>23</v>
      </c>
      <c r="AT23" s="100">
        <v>4.7</v>
      </c>
      <c r="AU23" s="100">
        <v>4.5999999999999996</v>
      </c>
      <c r="AV23" s="100" t="s">
        <v>11</v>
      </c>
      <c r="AW23" s="95" t="s">
        <v>274</v>
      </c>
      <c r="AX23" s="47" t="s">
        <v>7</v>
      </c>
    </row>
    <row r="24" spans="1:50" s="11" customFormat="1" x14ac:dyDescent="0.25">
      <c r="A24" s="45" t="s">
        <v>55</v>
      </c>
      <c r="B24" s="110">
        <f t="shared" si="0"/>
        <v>44606.557002314818</v>
      </c>
      <c r="C24" s="66">
        <v>2022</v>
      </c>
      <c r="D24" s="66">
        <v>2</v>
      </c>
      <c r="E24" s="66">
        <v>14</v>
      </c>
      <c r="F24" s="66">
        <v>13</v>
      </c>
      <c r="G24" s="66">
        <v>22</v>
      </c>
      <c r="H24" s="67">
        <v>5.4</v>
      </c>
      <c r="I24" s="67">
        <v>0.3</v>
      </c>
      <c r="J24" s="68">
        <v>54.32</v>
      </c>
      <c r="K24" s="68">
        <v>0.01</v>
      </c>
      <c r="L24" s="68">
        <v>117.79</v>
      </c>
      <c r="M24" s="68">
        <v>0.02</v>
      </c>
      <c r="N24" s="69">
        <v>22</v>
      </c>
      <c r="O24" s="69">
        <v>8</v>
      </c>
      <c r="P24" s="67">
        <v>11.1</v>
      </c>
      <c r="Q24" s="10">
        <v>0.2</v>
      </c>
      <c r="R24" s="71"/>
      <c r="S24" s="71"/>
      <c r="T24" s="10">
        <f t="shared" si="1"/>
        <v>3.9444444444444442</v>
      </c>
      <c r="U24" s="10">
        <v>3.9</v>
      </c>
      <c r="V24" s="73">
        <v>27</v>
      </c>
      <c r="W24" s="70" t="s">
        <v>37</v>
      </c>
      <c r="X24" s="70"/>
      <c r="Y24" s="47" t="s">
        <v>7</v>
      </c>
      <c r="Z24" s="72"/>
      <c r="AA24" s="70"/>
      <c r="AC24" s="53">
        <f t="shared" si="2"/>
        <v>4.4668359215096397E+17</v>
      </c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71"/>
      <c r="AU24" s="71"/>
      <c r="AV24" s="47"/>
      <c r="AW24" s="47"/>
      <c r="AX24" s="47"/>
    </row>
    <row r="25" spans="1:50" s="11" customFormat="1" x14ac:dyDescent="0.25">
      <c r="A25" s="45" t="s">
        <v>56</v>
      </c>
      <c r="B25" s="110">
        <f t="shared" si="0"/>
        <v>44606.859074074076</v>
      </c>
      <c r="C25" s="66">
        <v>2022</v>
      </c>
      <c r="D25" s="66">
        <v>2</v>
      </c>
      <c r="E25" s="66">
        <v>14</v>
      </c>
      <c r="F25" s="66">
        <v>20</v>
      </c>
      <c r="G25" s="66">
        <v>37</v>
      </c>
      <c r="H25" s="67">
        <v>4.8</v>
      </c>
      <c r="I25" s="67">
        <v>0.1</v>
      </c>
      <c r="J25" s="68">
        <v>54.32</v>
      </c>
      <c r="K25" s="68">
        <v>0.01</v>
      </c>
      <c r="L25" s="68">
        <v>117.75</v>
      </c>
      <c r="M25" s="68">
        <v>0.01</v>
      </c>
      <c r="N25" s="69"/>
      <c r="O25" s="69"/>
      <c r="P25" s="67">
        <v>10.199999999999999</v>
      </c>
      <c r="Q25" s="10">
        <v>0.2</v>
      </c>
      <c r="R25" s="71"/>
      <c r="S25" s="71"/>
      <c r="T25" s="10">
        <f t="shared" si="1"/>
        <v>3.4444444444444438</v>
      </c>
      <c r="U25" s="10">
        <v>3.4</v>
      </c>
      <c r="V25" s="73">
        <v>18</v>
      </c>
      <c r="W25" s="70" t="s">
        <v>37</v>
      </c>
      <c r="X25" s="70"/>
      <c r="Y25" s="47" t="s">
        <v>7</v>
      </c>
      <c r="Z25" s="72"/>
      <c r="AA25" s="70"/>
      <c r="AC25" s="53">
        <f t="shared" si="2"/>
        <v>7.9432823472428304E+16</v>
      </c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71"/>
      <c r="AU25" s="71"/>
      <c r="AV25" s="47"/>
      <c r="AW25" s="47"/>
      <c r="AX25" s="47"/>
    </row>
    <row r="26" spans="1:50" s="11" customFormat="1" x14ac:dyDescent="0.25">
      <c r="A26" s="45" t="s">
        <v>57</v>
      </c>
      <c r="B26" s="110">
        <f t="shared" si="0"/>
        <v>44611.772905092592</v>
      </c>
      <c r="C26" s="66">
        <v>2022</v>
      </c>
      <c r="D26" s="66">
        <v>2</v>
      </c>
      <c r="E26" s="66">
        <v>19</v>
      </c>
      <c r="F26" s="66">
        <v>18</v>
      </c>
      <c r="G26" s="66">
        <v>32</v>
      </c>
      <c r="H26" s="67">
        <v>59.4</v>
      </c>
      <c r="I26" s="67">
        <v>0.1</v>
      </c>
      <c r="J26" s="68">
        <v>55.91</v>
      </c>
      <c r="K26" s="68">
        <v>0.01</v>
      </c>
      <c r="L26" s="68">
        <v>113.44</v>
      </c>
      <c r="M26" s="68">
        <v>0.01</v>
      </c>
      <c r="N26" s="69">
        <v>6</v>
      </c>
      <c r="O26" s="69">
        <v>2</v>
      </c>
      <c r="P26" s="67">
        <v>9.9</v>
      </c>
      <c r="Q26" s="10">
        <v>0.2</v>
      </c>
      <c r="R26" s="71"/>
      <c r="S26" s="71"/>
      <c r="T26" s="10">
        <f t="shared" si="1"/>
        <v>3.2777777777777777</v>
      </c>
      <c r="U26" s="10">
        <v>3.3</v>
      </c>
      <c r="V26" s="73">
        <v>20</v>
      </c>
      <c r="W26" s="70" t="s">
        <v>37</v>
      </c>
      <c r="X26" s="70"/>
      <c r="Y26" s="47" t="s">
        <v>7</v>
      </c>
      <c r="Z26" s="72"/>
      <c r="AA26" s="70"/>
      <c r="AC26" s="53">
        <f t="shared" si="2"/>
        <v>5.6234132519035104E+16</v>
      </c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71"/>
      <c r="AU26" s="71"/>
      <c r="AV26" s="47"/>
      <c r="AW26" s="47"/>
      <c r="AX26" s="47"/>
    </row>
    <row r="27" spans="1:50" s="11" customFormat="1" x14ac:dyDescent="0.25">
      <c r="A27" s="45" t="s">
        <v>58</v>
      </c>
      <c r="B27" s="110">
        <f t="shared" si="0"/>
        <v>44612.786817129629</v>
      </c>
      <c r="C27" s="66">
        <v>2022</v>
      </c>
      <c r="D27" s="66">
        <v>2</v>
      </c>
      <c r="E27" s="66">
        <v>20</v>
      </c>
      <c r="F27" s="66">
        <v>18</v>
      </c>
      <c r="G27" s="66">
        <v>53</v>
      </c>
      <c r="H27" s="67">
        <v>1.1000000000000001</v>
      </c>
      <c r="I27" s="67">
        <v>0.1</v>
      </c>
      <c r="J27" s="68">
        <v>55.69</v>
      </c>
      <c r="K27" s="68">
        <v>0.01</v>
      </c>
      <c r="L27" s="68">
        <v>112.7</v>
      </c>
      <c r="M27" s="68">
        <v>0.01</v>
      </c>
      <c r="N27" s="69"/>
      <c r="O27" s="69"/>
      <c r="P27" s="67">
        <v>9.5</v>
      </c>
      <c r="Q27" s="10">
        <v>0.2</v>
      </c>
      <c r="R27" s="71"/>
      <c r="S27" s="71"/>
      <c r="T27" s="10">
        <f t="shared" si="1"/>
        <v>3.0555555555555554</v>
      </c>
      <c r="U27" s="10">
        <v>3.1</v>
      </c>
      <c r="V27" s="73">
        <v>25</v>
      </c>
      <c r="W27" s="70" t="s">
        <v>37</v>
      </c>
      <c r="X27" s="70"/>
      <c r="Y27" s="47" t="s">
        <v>7</v>
      </c>
      <c r="Z27" s="72"/>
      <c r="AA27" s="70"/>
      <c r="AC27" s="53">
        <f t="shared" si="2"/>
        <v>2.8183829312644916E+16</v>
      </c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71"/>
      <c r="AU27" s="71"/>
      <c r="AV27" s="47"/>
      <c r="AW27" s="47"/>
      <c r="AX27" s="47"/>
    </row>
    <row r="28" spans="1:50" s="11" customFormat="1" x14ac:dyDescent="0.25">
      <c r="A28" s="45" t="s">
        <v>59</v>
      </c>
      <c r="B28" s="110">
        <f t="shared" si="0"/>
        <v>44615.914502314816</v>
      </c>
      <c r="C28" s="66">
        <v>2022</v>
      </c>
      <c r="D28" s="66">
        <v>2</v>
      </c>
      <c r="E28" s="66">
        <v>23</v>
      </c>
      <c r="F28" s="66">
        <v>21</v>
      </c>
      <c r="G28" s="66">
        <v>56</v>
      </c>
      <c r="H28" s="67">
        <v>53.7</v>
      </c>
      <c r="I28" s="67">
        <v>0.2</v>
      </c>
      <c r="J28" s="68">
        <v>54.29</v>
      </c>
      <c r="K28" s="68">
        <v>0.01</v>
      </c>
      <c r="L28" s="68">
        <v>117.77</v>
      </c>
      <c r="M28" s="68">
        <v>0.01</v>
      </c>
      <c r="N28" s="69"/>
      <c r="O28" s="69"/>
      <c r="P28" s="67">
        <v>9.5</v>
      </c>
      <c r="Q28" s="10">
        <v>0.2</v>
      </c>
      <c r="R28" s="71"/>
      <c r="S28" s="71"/>
      <c r="T28" s="10">
        <f t="shared" si="1"/>
        <v>3.0555555555555554</v>
      </c>
      <c r="U28" s="10">
        <v>3.1</v>
      </c>
      <c r="V28" s="73">
        <v>19</v>
      </c>
      <c r="W28" s="70" t="s">
        <v>37</v>
      </c>
      <c r="X28" s="70"/>
      <c r="Y28" s="47" t="s">
        <v>7</v>
      </c>
      <c r="Z28" s="72"/>
      <c r="AA28" s="70"/>
      <c r="AC28" s="53">
        <f t="shared" si="2"/>
        <v>2.8183829312644916E+16</v>
      </c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71"/>
      <c r="AU28" s="71"/>
      <c r="AV28" s="47"/>
      <c r="AW28" s="47"/>
      <c r="AX28" s="47"/>
    </row>
    <row r="29" spans="1:50" s="11" customFormat="1" x14ac:dyDescent="0.25">
      <c r="A29" s="45" t="s">
        <v>60</v>
      </c>
      <c r="B29" s="110">
        <f t="shared" si="0"/>
        <v>44616.141030092593</v>
      </c>
      <c r="C29" s="66">
        <v>2022</v>
      </c>
      <c r="D29" s="66">
        <v>2</v>
      </c>
      <c r="E29" s="66">
        <v>24</v>
      </c>
      <c r="F29" s="66">
        <v>3</v>
      </c>
      <c r="G29" s="66">
        <v>23</v>
      </c>
      <c r="H29" s="67">
        <v>5.6</v>
      </c>
      <c r="I29" s="67">
        <v>0.2</v>
      </c>
      <c r="J29" s="68">
        <v>55.7</v>
      </c>
      <c r="K29" s="68">
        <v>0.01</v>
      </c>
      <c r="L29" s="68">
        <v>112.69</v>
      </c>
      <c r="M29" s="68">
        <v>0.01</v>
      </c>
      <c r="N29" s="69"/>
      <c r="O29" s="69"/>
      <c r="P29" s="67">
        <v>9.1</v>
      </c>
      <c r="Q29" s="10">
        <v>0.2</v>
      </c>
      <c r="R29" s="71"/>
      <c r="S29" s="71"/>
      <c r="T29" s="10">
        <f t="shared" si="1"/>
        <v>2.833333333333333</v>
      </c>
      <c r="U29" s="10">
        <v>2.8</v>
      </c>
      <c r="V29" s="73">
        <v>22</v>
      </c>
      <c r="W29" s="70" t="s">
        <v>37</v>
      </c>
      <c r="X29" s="70"/>
      <c r="Y29" s="47" t="s">
        <v>7</v>
      </c>
      <c r="Z29" s="72"/>
      <c r="AA29" s="70"/>
      <c r="AC29" s="53">
        <f t="shared" si="2"/>
        <v>1E+16</v>
      </c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71"/>
      <c r="AU29" s="71"/>
      <c r="AV29" s="47"/>
      <c r="AW29" s="47"/>
      <c r="AX29" s="47"/>
    </row>
    <row r="30" spans="1:50" s="11" customFormat="1" x14ac:dyDescent="0.25">
      <c r="A30" s="45" t="s">
        <v>61</v>
      </c>
      <c r="B30" s="110">
        <f t="shared" si="0"/>
        <v>44617.364317129628</v>
      </c>
      <c r="C30" s="66">
        <v>2022</v>
      </c>
      <c r="D30" s="66">
        <v>2</v>
      </c>
      <c r="E30" s="66">
        <v>25</v>
      </c>
      <c r="F30" s="66">
        <v>8</v>
      </c>
      <c r="G30" s="66">
        <v>44</v>
      </c>
      <c r="H30" s="67">
        <v>37.4</v>
      </c>
      <c r="I30" s="67">
        <v>0.2</v>
      </c>
      <c r="J30" s="68">
        <v>56.35</v>
      </c>
      <c r="K30" s="68">
        <v>0.01</v>
      </c>
      <c r="L30" s="68">
        <v>117.83</v>
      </c>
      <c r="M30" s="68">
        <v>0.01</v>
      </c>
      <c r="N30" s="69">
        <v>6</v>
      </c>
      <c r="O30" s="69">
        <v>8</v>
      </c>
      <c r="P30" s="67">
        <v>9.4</v>
      </c>
      <c r="Q30" s="10">
        <v>0.2</v>
      </c>
      <c r="R30" s="71"/>
      <c r="S30" s="71"/>
      <c r="T30" s="10">
        <f t="shared" si="1"/>
        <v>3</v>
      </c>
      <c r="U30" s="10">
        <v>3</v>
      </c>
      <c r="V30" s="73">
        <v>18</v>
      </c>
      <c r="W30" s="70" t="s">
        <v>37</v>
      </c>
      <c r="X30" s="70"/>
      <c r="Y30" s="47" t="s">
        <v>7</v>
      </c>
      <c r="Z30" s="72"/>
      <c r="AA30" s="70"/>
      <c r="AC30" s="53">
        <f t="shared" si="2"/>
        <v>1.9952623149688948E+16</v>
      </c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71"/>
      <c r="AU30" s="71"/>
      <c r="AV30" s="47"/>
      <c r="AW30" s="47"/>
      <c r="AX30" s="47"/>
    </row>
    <row r="31" spans="1:50" s="11" customFormat="1" x14ac:dyDescent="0.25">
      <c r="A31" s="45" t="s">
        <v>62</v>
      </c>
      <c r="B31" s="110">
        <f t="shared" si="0"/>
        <v>44618.009942129633</v>
      </c>
      <c r="C31" s="66">
        <v>2022</v>
      </c>
      <c r="D31" s="66">
        <v>2</v>
      </c>
      <c r="E31" s="66">
        <v>26</v>
      </c>
      <c r="F31" s="66">
        <v>0</v>
      </c>
      <c r="G31" s="66">
        <v>14</v>
      </c>
      <c r="H31" s="67">
        <v>19.7</v>
      </c>
      <c r="I31" s="67">
        <v>0.1</v>
      </c>
      <c r="J31" s="68">
        <v>56.35</v>
      </c>
      <c r="K31" s="68">
        <v>0.01</v>
      </c>
      <c r="L31" s="68">
        <v>117.72</v>
      </c>
      <c r="M31" s="68">
        <v>0.01</v>
      </c>
      <c r="N31" s="69">
        <v>8</v>
      </c>
      <c r="O31" s="69">
        <v>8</v>
      </c>
      <c r="P31" s="67">
        <v>11.2</v>
      </c>
      <c r="Q31" s="10">
        <v>0.2</v>
      </c>
      <c r="R31" s="71"/>
      <c r="S31" s="71"/>
      <c r="T31" s="10">
        <f t="shared" si="1"/>
        <v>3.9999999999999996</v>
      </c>
      <c r="U31" s="10">
        <v>4</v>
      </c>
      <c r="V31" s="73">
        <v>30</v>
      </c>
      <c r="W31" s="70" t="s">
        <v>37</v>
      </c>
      <c r="X31" s="70"/>
      <c r="Y31" s="47" t="s">
        <v>7</v>
      </c>
      <c r="Z31" s="72"/>
      <c r="AA31" s="70"/>
      <c r="AC31" s="53">
        <f t="shared" si="2"/>
        <v>6.3095734448019802E+17</v>
      </c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71"/>
      <c r="AU31" s="71"/>
      <c r="AV31" s="47"/>
      <c r="AW31" s="47"/>
      <c r="AX31" s="47"/>
    </row>
    <row r="32" spans="1:50" s="11" customFormat="1" x14ac:dyDescent="0.25">
      <c r="A32" s="45" t="s">
        <v>63</v>
      </c>
      <c r="B32" s="110">
        <f t="shared" si="0"/>
        <v>44618.492847222224</v>
      </c>
      <c r="C32" s="66">
        <v>2022</v>
      </c>
      <c r="D32" s="66">
        <v>2</v>
      </c>
      <c r="E32" s="66">
        <v>26</v>
      </c>
      <c r="F32" s="66">
        <v>11</v>
      </c>
      <c r="G32" s="66">
        <v>49</v>
      </c>
      <c r="H32" s="67">
        <v>42.3</v>
      </c>
      <c r="I32" s="67">
        <v>0.2</v>
      </c>
      <c r="J32" s="68">
        <v>56.32</v>
      </c>
      <c r="K32" s="68">
        <v>0.01</v>
      </c>
      <c r="L32" s="68">
        <v>117.72</v>
      </c>
      <c r="M32" s="68">
        <v>0.01</v>
      </c>
      <c r="N32" s="69">
        <v>13</v>
      </c>
      <c r="O32" s="69">
        <v>8</v>
      </c>
      <c r="P32" s="67">
        <v>11</v>
      </c>
      <c r="Q32" s="10">
        <v>0.2</v>
      </c>
      <c r="R32" s="71"/>
      <c r="S32" s="71"/>
      <c r="T32" s="10">
        <f t="shared" si="1"/>
        <v>3.8888888888888888</v>
      </c>
      <c r="U32" s="10">
        <v>3.9</v>
      </c>
      <c r="V32" s="73">
        <v>30</v>
      </c>
      <c r="W32" s="70" t="s">
        <v>37</v>
      </c>
      <c r="X32" s="70"/>
      <c r="Y32" s="47" t="s">
        <v>7</v>
      </c>
      <c r="Z32" s="72"/>
      <c r="AA32" s="70"/>
      <c r="AC32" s="53">
        <f t="shared" si="2"/>
        <v>4.4668359215096397E+17</v>
      </c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71"/>
      <c r="AU32" s="71"/>
      <c r="AV32" s="47"/>
      <c r="AW32" s="47"/>
      <c r="AX32" s="47"/>
    </row>
    <row r="33" spans="1:50" s="11" customFormat="1" x14ac:dyDescent="0.25">
      <c r="A33" s="45" t="s">
        <v>64</v>
      </c>
      <c r="B33" s="110">
        <f t="shared" si="0"/>
        <v>44619.1796412037</v>
      </c>
      <c r="C33" s="66">
        <v>2022</v>
      </c>
      <c r="D33" s="66">
        <v>2</v>
      </c>
      <c r="E33" s="66">
        <v>27</v>
      </c>
      <c r="F33" s="66">
        <v>4</v>
      </c>
      <c r="G33" s="66">
        <v>18</v>
      </c>
      <c r="H33" s="67">
        <v>41.9</v>
      </c>
      <c r="I33" s="67">
        <v>0.1</v>
      </c>
      <c r="J33" s="68">
        <v>52.71</v>
      </c>
      <c r="K33" s="68">
        <v>0.01</v>
      </c>
      <c r="L33" s="68">
        <v>100.96</v>
      </c>
      <c r="M33" s="68">
        <v>0.01</v>
      </c>
      <c r="N33" s="69"/>
      <c r="O33" s="69"/>
      <c r="P33" s="67">
        <v>11.1</v>
      </c>
      <c r="Q33" s="10">
        <v>0.2</v>
      </c>
      <c r="R33" s="100">
        <v>4.5999999999999996</v>
      </c>
      <c r="S33" s="71"/>
      <c r="T33" s="10">
        <f t="shared" si="1"/>
        <v>3.9444444444444442</v>
      </c>
      <c r="U33" s="10">
        <v>3.9</v>
      </c>
      <c r="V33" s="73">
        <v>35</v>
      </c>
      <c r="W33" s="70" t="s">
        <v>37</v>
      </c>
      <c r="X33" s="70" t="s">
        <v>11</v>
      </c>
      <c r="Y33" s="47" t="s">
        <v>7</v>
      </c>
      <c r="Z33" s="72" t="s">
        <v>234</v>
      </c>
      <c r="AA33" s="74">
        <v>4</v>
      </c>
      <c r="AC33" s="53">
        <f t="shared" si="2"/>
        <v>4.4668359215096397E+17</v>
      </c>
      <c r="AE33" s="95">
        <v>2022</v>
      </c>
      <c r="AF33" s="95">
        <v>2</v>
      </c>
      <c r="AG33" s="95">
        <v>27</v>
      </c>
      <c r="AH33" s="95">
        <v>4</v>
      </c>
      <c r="AI33" s="96">
        <v>18</v>
      </c>
      <c r="AJ33" s="97">
        <v>35.4</v>
      </c>
      <c r="AK33" s="97">
        <v>2.9</v>
      </c>
      <c r="AL33" s="98">
        <v>52.795000000000002</v>
      </c>
      <c r="AM33" s="95">
        <v>2</v>
      </c>
      <c r="AN33" s="98">
        <v>1.7999999999999999E-2</v>
      </c>
      <c r="AO33" s="98">
        <v>100.855</v>
      </c>
      <c r="AP33" s="95">
        <v>1</v>
      </c>
      <c r="AQ33" s="95">
        <v>1.4999999999999999E-2</v>
      </c>
      <c r="AR33" s="95">
        <v>9</v>
      </c>
      <c r="AS33" s="99" t="s">
        <v>23</v>
      </c>
      <c r="AT33" s="100">
        <v>4.5999999999999996</v>
      </c>
      <c r="AU33" s="100">
        <v>4.5</v>
      </c>
      <c r="AV33" s="100" t="s">
        <v>11</v>
      </c>
      <c r="AW33" s="95" t="s">
        <v>275</v>
      </c>
      <c r="AX33" s="47" t="s">
        <v>7</v>
      </c>
    </row>
    <row r="34" spans="1:50" s="11" customFormat="1" x14ac:dyDescent="0.25">
      <c r="A34" s="45" t="s">
        <v>65</v>
      </c>
      <c r="B34" s="110">
        <f t="shared" si="0"/>
        <v>44621.509583333333</v>
      </c>
      <c r="C34" s="66">
        <v>2022</v>
      </c>
      <c r="D34" s="66">
        <v>3</v>
      </c>
      <c r="E34" s="66">
        <v>1</v>
      </c>
      <c r="F34" s="66">
        <v>12</v>
      </c>
      <c r="G34" s="66">
        <v>13</v>
      </c>
      <c r="H34" s="67">
        <v>48.7</v>
      </c>
      <c r="I34" s="67">
        <v>0.1</v>
      </c>
      <c r="J34" s="68">
        <v>54.12</v>
      </c>
      <c r="K34" s="68">
        <v>0.01</v>
      </c>
      <c r="L34" s="68">
        <v>109.68</v>
      </c>
      <c r="M34" s="68">
        <v>0.02</v>
      </c>
      <c r="N34" s="69"/>
      <c r="O34" s="69"/>
      <c r="P34" s="67">
        <v>9.3000000000000007</v>
      </c>
      <c r="Q34" s="10">
        <v>0.2</v>
      </c>
      <c r="R34" s="71"/>
      <c r="S34" s="71"/>
      <c r="T34" s="10">
        <f t="shared" si="1"/>
        <v>2.9444444444444446</v>
      </c>
      <c r="U34" s="10">
        <v>2.9</v>
      </c>
      <c r="V34" s="73">
        <v>23</v>
      </c>
      <c r="W34" s="70" t="s">
        <v>37</v>
      </c>
      <c r="X34" s="70"/>
      <c r="Y34" s="47" t="s">
        <v>7</v>
      </c>
      <c r="Z34" s="72"/>
      <c r="AA34" s="70"/>
      <c r="AC34" s="53">
        <f t="shared" si="2"/>
        <v>1.4125375446227572E+16</v>
      </c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71"/>
      <c r="AU34" s="71"/>
      <c r="AV34" s="47"/>
      <c r="AW34" s="47"/>
      <c r="AX34" s="47"/>
    </row>
    <row r="35" spans="1:50" s="11" customFormat="1" ht="22.5" x14ac:dyDescent="0.25">
      <c r="A35" s="45" t="s">
        <v>66</v>
      </c>
      <c r="B35" s="110">
        <f t="shared" si="0"/>
        <v>44623.451435185183</v>
      </c>
      <c r="C35" s="66">
        <v>2022</v>
      </c>
      <c r="D35" s="66">
        <v>3</v>
      </c>
      <c r="E35" s="66">
        <v>3</v>
      </c>
      <c r="F35" s="66">
        <v>10</v>
      </c>
      <c r="G35" s="66">
        <v>50</v>
      </c>
      <c r="H35" s="67">
        <v>4.3</v>
      </c>
      <c r="I35" s="67">
        <v>0.1</v>
      </c>
      <c r="J35" s="68">
        <v>52.2</v>
      </c>
      <c r="K35" s="68">
        <v>0.01</v>
      </c>
      <c r="L35" s="68">
        <v>106.47</v>
      </c>
      <c r="M35" s="68">
        <v>0.01</v>
      </c>
      <c r="N35" s="69">
        <v>26</v>
      </c>
      <c r="O35" s="69">
        <v>2</v>
      </c>
      <c r="P35" s="67">
        <v>10.6</v>
      </c>
      <c r="Q35" s="10">
        <v>0.2</v>
      </c>
      <c r="R35" s="71"/>
      <c r="S35" s="71"/>
      <c r="T35" s="10">
        <f t="shared" si="1"/>
        <v>3.6666666666666665</v>
      </c>
      <c r="U35" s="10">
        <v>3.7</v>
      </c>
      <c r="V35" s="73">
        <v>38</v>
      </c>
      <c r="W35" s="70" t="s">
        <v>37</v>
      </c>
      <c r="X35" s="70"/>
      <c r="Y35" s="47" t="s">
        <v>7</v>
      </c>
      <c r="Z35" s="72" t="s">
        <v>235</v>
      </c>
      <c r="AA35" s="74">
        <v>5</v>
      </c>
      <c r="AC35" s="53">
        <f t="shared" si="2"/>
        <v>2.2387211385683504E+17</v>
      </c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71"/>
      <c r="AU35" s="71"/>
      <c r="AV35" s="47"/>
      <c r="AW35" s="47"/>
      <c r="AX35" s="47"/>
    </row>
    <row r="36" spans="1:50" s="11" customFormat="1" x14ac:dyDescent="0.25">
      <c r="A36" s="45" t="s">
        <v>68</v>
      </c>
      <c r="B36" s="110">
        <f t="shared" si="0"/>
        <v>44626.997407407405</v>
      </c>
      <c r="C36" s="66">
        <v>2022</v>
      </c>
      <c r="D36" s="66">
        <v>3</v>
      </c>
      <c r="E36" s="66">
        <v>6</v>
      </c>
      <c r="F36" s="66">
        <v>23</v>
      </c>
      <c r="G36" s="66">
        <v>56</v>
      </c>
      <c r="H36" s="67">
        <v>16</v>
      </c>
      <c r="I36" s="67">
        <v>0.2</v>
      </c>
      <c r="J36" s="68">
        <v>51.36</v>
      </c>
      <c r="K36" s="68">
        <v>0.02</v>
      </c>
      <c r="L36" s="68">
        <v>100.23</v>
      </c>
      <c r="M36" s="68">
        <v>0.01</v>
      </c>
      <c r="N36" s="69"/>
      <c r="O36" s="69"/>
      <c r="P36" s="67">
        <v>11.9</v>
      </c>
      <c r="Q36" s="10">
        <v>0.2</v>
      </c>
      <c r="R36" s="100">
        <v>4.9000000000000004</v>
      </c>
      <c r="S36" s="71"/>
      <c r="T36" s="10">
        <f t="shared" si="1"/>
        <v>4.3888888888888893</v>
      </c>
      <c r="U36" s="10">
        <v>4.4000000000000004</v>
      </c>
      <c r="V36" s="73">
        <v>34</v>
      </c>
      <c r="W36" s="70" t="s">
        <v>37</v>
      </c>
      <c r="X36" s="70" t="s">
        <v>11</v>
      </c>
      <c r="Y36" s="47" t="s">
        <v>7</v>
      </c>
      <c r="Z36" s="72" t="s">
        <v>236</v>
      </c>
      <c r="AA36" s="74">
        <v>6</v>
      </c>
      <c r="AC36" s="53">
        <f>POWER(10,11.8+1.5*U36)</f>
        <v>2.5118864315096028E+18</v>
      </c>
      <c r="AE36" s="95">
        <v>2022</v>
      </c>
      <c r="AF36" s="95">
        <v>3</v>
      </c>
      <c r="AG36" s="95">
        <v>6</v>
      </c>
      <c r="AH36" s="95">
        <v>23</v>
      </c>
      <c r="AI36" s="96">
        <v>56</v>
      </c>
      <c r="AJ36" s="97">
        <v>11.9</v>
      </c>
      <c r="AK36" s="97">
        <v>2.5</v>
      </c>
      <c r="AL36" s="98">
        <v>51.387</v>
      </c>
      <c r="AM36" s="95">
        <v>2</v>
      </c>
      <c r="AN36" s="98">
        <v>1.7999999999999999E-2</v>
      </c>
      <c r="AO36" s="98">
        <v>100.167</v>
      </c>
      <c r="AP36" s="95">
        <v>1</v>
      </c>
      <c r="AQ36" s="95">
        <v>1.4E-2</v>
      </c>
      <c r="AR36" s="95">
        <v>9</v>
      </c>
      <c r="AS36" s="99" t="s">
        <v>23</v>
      </c>
      <c r="AT36" s="100">
        <v>4.9000000000000004</v>
      </c>
      <c r="AU36" s="100">
        <v>4.8</v>
      </c>
      <c r="AV36" s="100" t="s">
        <v>11</v>
      </c>
      <c r="AW36" s="95" t="s">
        <v>274</v>
      </c>
      <c r="AX36" s="47" t="s">
        <v>7</v>
      </c>
    </row>
    <row r="37" spans="1:50" s="11" customFormat="1" x14ac:dyDescent="0.25">
      <c r="A37" s="45" t="s">
        <v>70</v>
      </c>
      <c r="B37" s="110">
        <f t="shared" si="0"/>
        <v>44634.343078703707</v>
      </c>
      <c r="C37" s="66">
        <v>2022</v>
      </c>
      <c r="D37" s="66">
        <v>3</v>
      </c>
      <c r="E37" s="66">
        <v>14</v>
      </c>
      <c r="F37" s="66">
        <v>8</v>
      </c>
      <c r="G37" s="66">
        <v>14</v>
      </c>
      <c r="H37" s="67">
        <v>2.5</v>
      </c>
      <c r="I37" s="67">
        <v>0.2</v>
      </c>
      <c r="J37" s="68">
        <v>51.36</v>
      </c>
      <c r="K37" s="68">
        <v>0.01</v>
      </c>
      <c r="L37" s="68">
        <v>100.25</v>
      </c>
      <c r="M37" s="68">
        <v>0.01</v>
      </c>
      <c r="N37" s="69"/>
      <c r="O37" s="69"/>
      <c r="P37" s="67">
        <v>9.4</v>
      </c>
      <c r="Q37" s="10">
        <v>0.1</v>
      </c>
      <c r="R37" s="100">
        <v>3.6</v>
      </c>
      <c r="S37" s="71"/>
      <c r="T37" s="10">
        <f t="shared" si="1"/>
        <v>3</v>
      </c>
      <c r="U37" s="10">
        <v>3</v>
      </c>
      <c r="V37" s="73">
        <v>27</v>
      </c>
      <c r="W37" s="70" t="s">
        <v>37</v>
      </c>
      <c r="X37" s="70" t="s">
        <v>11</v>
      </c>
      <c r="Y37" s="47" t="s">
        <v>7</v>
      </c>
      <c r="Z37" s="72"/>
      <c r="AA37" s="70"/>
      <c r="AC37" s="53">
        <f t="shared" ref="AC37:AC49" si="3">POWER(10,11.8+1.5*U37)</f>
        <v>1.9952623149688948E+16</v>
      </c>
      <c r="AE37" s="95">
        <v>2022</v>
      </c>
      <c r="AF37" s="95">
        <v>3</v>
      </c>
      <c r="AG37" s="95">
        <v>14</v>
      </c>
      <c r="AH37" s="95">
        <v>8</v>
      </c>
      <c r="AI37" s="96">
        <v>13</v>
      </c>
      <c r="AJ37" s="97">
        <v>58.8</v>
      </c>
      <c r="AK37" s="97">
        <v>2</v>
      </c>
      <c r="AL37" s="98">
        <v>51.331000000000003</v>
      </c>
      <c r="AM37" s="95">
        <v>2</v>
      </c>
      <c r="AN37" s="98">
        <v>1.7999999999999999E-2</v>
      </c>
      <c r="AO37" s="98">
        <v>100.21299999999999</v>
      </c>
      <c r="AP37" s="95">
        <v>1</v>
      </c>
      <c r="AQ37" s="95">
        <v>1.4E-2</v>
      </c>
      <c r="AR37" s="95">
        <v>10</v>
      </c>
      <c r="AS37" s="99" t="s">
        <v>23</v>
      </c>
      <c r="AT37" s="100">
        <v>3.6</v>
      </c>
      <c r="AU37" s="100">
        <v>3.5</v>
      </c>
      <c r="AV37" s="100" t="s">
        <v>11</v>
      </c>
      <c r="AW37" s="95" t="s">
        <v>274</v>
      </c>
      <c r="AX37" s="47" t="s">
        <v>7</v>
      </c>
    </row>
    <row r="38" spans="1:50" s="11" customFormat="1" x14ac:dyDescent="0.25">
      <c r="A38" s="45" t="s">
        <v>71</v>
      </c>
      <c r="B38" s="110">
        <f t="shared" ref="B38:B69" si="4">DATE(C38,D38,E38)+TIME(F38,G38,H38)</f>
        <v>44638.569930555554</v>
      </c>
      <c r="C38" s="66">
        <v>2022</v>
      </c>
      <c r="D38" s="66">
        <v>3</v>
      </c>
      <c r="E38" s="66">
        <v>18</v>
      </c>
      <c r="F38" s="66">
        <v>13</v>
      </c>
      <c r="G38" s="66">
        <v>40</v>
      </c>
      <c r="H38" s="67">
        <v>42.3</v>
      </c>
      <c r="I38" s="67">
        <v>0.3</v>
      </c>
      <c r="J38" s="68">
        <v>51.44</v>
      </c>
      <c r="K38" s="68">
        <v>0.02</v>
      </c>
      <c r="L38" s="68">
        <v>100.34</v>
      </c>
      <c r="M38" s="68">
        <v>0.02</v>
      </c>
      <c r="N38" s="69"/>
      <c r="O38" s="69"/>
      <c r="P38" s="67">
        <v>9.9</v>
      </c>
      <c r="Q38" s="10">
        <v>0.2</v>
      </c>
      <c r="R38" s="100">
        <v>4</v>
      </c>
      <c r="S38" s="71"/>
      <c r="T38" s="10">
        <f t="shared" ref="T38:T69" si="5">(P38-4)/1.8</f>
        <v>3.2777777777777777</v>
      </c>
      <c r="U38" s="10">
        <v>3.3</v>
      </c>
      <c r="V38" s="73">
        <v>26</v>
      </c>
      <c r="W38" s="70" t="s">
        <v>37</v>
      </c>
      <c r="X38" s="70" t="s">
        <v>11</v>
      </c>
      <c r="Y38" s="47" t="s">
        <v>7</v>
      </c>
      <c r="Z38" s="72"/>
      <c r="AA38" s="70"/>
      <c r="AC38" s="53">
        <f t="shared" si="3"/>
        <v>5.6234132519035104E+16</v>
      </c>
      <c r="AE38" s="95">
        <v>2022</v>
      </c>
      <c r="AF38" s="95">
        <v>3</v>
      </c>
      <c r="AG38" s="95">
        <v>18</v>
      </c>
      <c r="AH38" s="95">
        <v>13</v>
      </c>
      <c r="AI38" s="96">
        <v>40</v>
      </c>
      <c r="AJ38" s="97">
        <v>37.799999999999997</v>
      </c>
      <c r="AK38" s="97">
        <v>2.7</v>
      </c>
      <c r="AL38" s="98">
        <v>51.448</v>
      </c>
      <c r="AM38" s="95">
        <v>2</v>
      </c>
      <c r="AN38" s="98">
        <v>1.7999999999999999E-2</v>
      </c>
      <c r="AO38" s="98">
        <v>100.242</v>
      </c>
      <c r="AP38" s="95">
        <v>1</v>
      </c>
      <c r="AQ38" s="95">
        <v>1.4E-2</v>
      </c>
      <c r="AR38" s="95">
        <v>9</v>
      </c>
      <c r="AS38" s="99" t="s">
        <v>23</v>
      </c>
      <c r="AT38" s="100">
        <v>4</v>
      </c>
      <c r="AU38" s="100">
        <v>3.9</v>
      </c>
      <c r="AV38" s="100" t="s">
        <v>11</v>
      </c>
      <c r="AW38" s="95" t="s">
        <v>274</v>
      </c>
      <c r="AX38" s="47" t="s">
        <v>7</v>
      </c>
    </row>
    <row r="39" spans="1:50" s="11" customFormat="1" x14ac:dyDescent="0.25">
      <c r="A39" s="45" t="s">
        <v>72</v>
      </c>
      <c r="B39" s="110">
        <f t="shared" si="4"/>
        <v>44640.479733796295</v>
      </c>
      <c r="C39" s="66">
        <v>2022</v>
      </c>
      <c r="D39" s="66">
        <v>3</v>
      </c>
      <c r="E39" s="66">
        <v>20</v>
      </c>
      <c r="F39" s="66">
        <v>11</v>
      </c>
      <c r="G39" s="66">
        <v>30</v>
      </c>
      <c r="H39" s="67">
        <v>49.6</v>
      </c>
      <c r="I39" s="67">
        <v>0.1</v>
      </c>
      <c r="J39" s="68">
        <v>55.9</v>
      </c>
      <c r="K39" s="68">
        <v>0.01</v>
      </c>
      <c r="L39" s="68">
        <v>113.37</v>
      </c>
      <c r="M39" s="68">
        <v>0.01</v>
      </c>
      <c r="N39" s="69">
        <v>9</v>
      </c>
      <c r="O39" s="69">
        <v>2</v>
      </c>
      <c r="P39" s="67">
        <v>11.3</v>
      </c>
      <c r="Q39" s="10">
        <v>0.2</v>
      </c>
      <c r="R39" s="71"/>
      <c r="S39" s="71"/>
      <c r="T39" s="10">
        <f t="shared" si="5"/>
        <v>4.0555555555555562</v>
      </c>
      <c r="U39" s="10">
        <v>4.0999999999999996</v>
      </c>
      <c r="V39" s="73">
        <v>39</v>
      </c>
      <c r="W39" s="70" t="s">
        <v>37</v>
      </c>
      <c r="X39" s="70"/>
      <c r="Y39" s="47" t="s">
        <v>7</v>
      </c>
      <c r="Z39" s="72"/>
      <c r="AA39" s="70"/>
      <c r="AC39" s="53">
        <f t="shared" si="3"/>
        <v>8.9125093813374464E+17</v>
      </c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71"/>
      <c r="AU39" s="71"/>
      <c r="AV39" s="47"/>
      <c r="AW39" s="47"/>
      <c r="AX39" s="47"/>
    </row>
    <row r="40" spans="1:50" s="11" customFormat="1" x14ac:dyDescent="0.25">
      <c r="A40" s="45" t="s">
        <v>73</v>
      </c>
      <c r="B40" s="110">
        <f t="shared" si="4"/>
        <v>44645.842534722222</v>
      </c>
      <c r="C40" s="66">
        <v>2022</v>
      </c>
      <c r="D40" s="66">
        <v>3</v>
      </c>
      <c r="E40" s="66">
        <v>25</v>
      </c>
      <c r="F40" s="66">
        <v>20</v>
      </c>
      <c r="G40" s="66">
        <v>13</v>
      </c>
      <c r="H40" s="67">
        <v>15.6</v>
      </c>
      <c r="I40" s="67">
        <v>0.1</v>
      </c>
      <c r="J40" s="68">
        <v>56.42</v>
      </c>
      <c r="K40" s="68">
        <v>0.01</v>
      </c>
      <c r="L40" s="68">
        <v>113.69</v>
      </c>
      <c r="M40" s="68">
        <v>0.01</v>
      </c>
      <c r="N40" s="69">
        <v>17</v>
      </c>
      <c r="O40" s="69">
        <v>1</v>
      </c>
      <c r="P40" s="67">
        <v>10.1</v>
      </c>
      <c r="Q40" s="10">
        <v>0.2</v>
      </c>
      <c r="R40" s="71"/>
      <c r="S40" s="71"/>
      <c r="T40" s="10">
        <f t="shared" si="5"/>
        <v>3.3888888888888884</v>
      </c>
      <c r="U40" s="10">
        <v>3.4</v>
      </c>
      <c r="V40" s="73">
        <v>21</v>
      </c>
      <c r="W40" s="70" t="s">
        <v>37</v>
      </c>
      <c r="X40" s="70"/>
      <c r="Y40" s="47" t="s">
        <v>7</v>
      </c>
      <c r="Z40" s="72"/>
      <c r="AA40" s="70"/>
      <c r="AC40" s="53">
        <f t="shared" si="3"/>
        <v>7.9432823472428304E+16</v>
      </c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71"/>
      <c r="AU40" s="71"/>
      <c r="AV40" s="47"/>
      <c r="AW40" s="47"/>
      <c r="AX40" s="47"/>
    </row>
    <row r="41" spans="1:50" s="11" customFormat="1" x14ac:dyDescent="0.25">
      <c r="A41" s="45" t="s">
        <v>74</v>
      </c>
      <c r="B41" s="110">
        <f t="shared" si="4"/>
        <v>44646.976053240738</v>
      </c>
      <c r="C41" s="66">
        <v>2022</v>
      </c>
      <c r="D41" s="66">
        <v>3</v>
      </c>
      <c r="E41" s="66">
        <v>26</v>
      </c>
      <c r="F41" s="66">
        <v>23</v>
      </c>
      <c r="G41" s="66">
        <v>25</v>
      </c>
      <c r="H41" s="67">
        <v>31.4</v>
      </c>
      <c r="I41" s="67">
        <v>1.1000000000000001</v>
      </c>
      <c r="J41" s="68">
        <v>59.41</v>
      </c>
      <c r="K41" s="68">
        <v>0.05</v>
      </c>
      <c r="L41" s="68">
        <v>118.18</v>
      </c>
      <c r="M41" s="68">
        <v>0.04</v>
      </c>
      <c r="N41" s="69"/>
      <c r="O41" s="69"/>
      <c r="P41" s="67">
        <v>9.8000000000000007</v>
      </c>
      <c r="Q41" s="10">
        <v>0.2</v>
      </c>
      <c r="R41" s="71"/>
      <c r="S41" s="71"/>
      <c r="T41" s="10">
        <f t="shared" si="5"/>
        <v>3.2222222222222223</v>
      </c>
      <c r="U41" s="10">
        <v>3.2</v>
      </c>
      <c r="V41" s="73">
        <v>10</v>
      </c>
      <c r="W41" s="70" t="s">
        <v>37</v>
      </c>
      <c r="X41" s="70"/>
      <c r="Y41" s="47" t="s">
        <v>7</v>
      </c>
      <c r="Z41" s="72" t="s">
        <v>230</v>
      </c>
      <c r="AA41" s="73"/>
      <c r="AC41" s="53">
        <f t="shared" si="3"/>
        <v>3.981071705534992E+16</v>
      </c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71"/>
      <c r="AU41" s="71"/>
      <c r="AV41" s="47"/>
      <c r="AW41" s="47"/>
      <c r="AX41" s="47"/>
    </row>
    <row r="42" spans="1:50" s="11" customFormat="1" x14ac:dyDescent="0.25">
      <c r="A42" s="45" t="s">
        <v>75</v>
      </c>
      <c r="B42" s="110">
        <f t="shared" si="4"/>
        <v>44649.272569444445</v>
      </c>
      <c r="C42" s="66">
        <v>2022</v>
      </c>
      <c r="D42" s="66">
        <v>3</v>
      </c>
      <c r="E42" s="66">
        <v>29</v>
      </c>
      <c r="F42" s="66">
        <v>6</v>
      </c>
      <c r="G42" s="66">
        <v>32</v>
      </c>
      <c r="H42" s="67">
        <v>30.7</v>
      </c>
      <c r="I42" s="67">
        <v>0.1</v>
      </c>
      <c r="J42" s="68">
        <v>55.91</v>
      </c>
      <c r="K42" s="68">
        <v>0.01</v>
      </c>
      <c r="L42" s="68">
        <v>113.44</v>
      </c>
      <c r="M42" s="68">
        <v>0.01</v>
      </c>
      <c r="N42" s="69">
        <v>10</v>
      </c>
      <c r="O42" s="69">
        <v>2</v>
      </c>
      <c r="P42" s="67">
        <v>9.6999999999999993</v>
      </c>
      <c r="Q42" s="10">
        <v>0.2</v>
      </c>
      <c r="R42" s="71"/>
      <c r="S42" s="71"/>
      <c r="T42" s="10">
        <f t="shared" si="5"/>
        <v>3.1666666666666661</v>
      </c>
      <c r="U42" s="10">
        <v>3.2</v>
      </c>
      <c r="V42" s="73">
        <v>21</v>
      </c>
      <c r="W42" s="70" t="s">
        <v>37</v>
      </c>
      <c r="X42" s="70"/>
      <c r="Y42" s="47" t="s">
        <v>7</v>
      </c>
      <c r="Z42" s="72"/>
      <c r="AA42" s="70"/>
      <c r="AC42" s="53">
        <f t="shared" si="3"/>
        <v>3.981071705534992E+16</v>
      </c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71"/>
      <c r="AU42" s="71"/>
      <c r="AV42" s="47"/>
      <c r="AW42" s="47"/>
      <c r="AX42" s="47"/>
    </row>
    <row r="43" spans="1:50" s="11" customFormat="1" x14ac:dyDescent="0.25">
      <c r="A43" s="45" t="s">
        <v>76</v>
      </c>
      <c r="B43" s="110">
        <f t="shared" si="4"/>
        <v>44650.25204861111</v>
      </c>
      <c r="C43" s="66">
        <v>2022</v>
      </c>
      <c r="D43" s="66">
        <v>3</v>
      </c>
      <c r="E43" s="66">
        <v>30</v>
      </c>
      <c r="F43" s="66">
        <v>6</v>
      </c>
      <c r="G43" s="66">
        <v>2</v>
      </c>
      <c r="H43" s="67">
        <v>57.9</v>
      </c>
      <c r="I43" s="67">
        <v>0.2</v>
      </c>
      <c r="J43" s="68">
        <v>51.97</v>
      </c>
      <c r="K43" s="68">
        <v>0.02</v>
      </c>
      <c r="L43" s="68">
        <v>99.44</v>
      </c>
      <c r="M43" s="68">
        <v>0.02</v>
      </c>
      <c r="N43" s="69"/>
      <c r="O43" s="69"/>
      <c r="P43" s="67">
        <v>10.5</v>
      </c>
      <c r="Q43" s="10">
        <v>0.2</v>
      </c>
      <c r="R43" s="100">
        <v>4.3</v>
      </c>
      <c r="S43" s="71"/>
      <c r="T43" s="10">
        <f t="shared" si="5"/>
        <v>3.6111111111111112</v>
      </c>
      <c r="U43" s="10">
        <v>3.6</v>
      </c>
      <c r="V43" s="73">
        <v>23</v>
      </c>
      <c r="W43" s="70" t="s">
        <v>37</v>
      </c>
      <c r="X43" s="70" t="s">
        <v>11</v>
      </c>
      <c r="Y43" s="70" t="s">
        <v>7</v>
      </c>
      <c r="Z43" s="72"/>
      <c r="AA43" s="70"/>
      <c r="AC43" s="53">
        <f t="shared" si="3"/>
        <v>1.5848931924611347E+17</v>
      </c>
      <c r="AE43" s="95">
        <v>2022</v>
      </c>
      <c r="AF43" s="95">
        <v>3</v>
      </c>
      <c r="AG43" s="95">
        <v>30</v>
      </c>
      <c r="AH43" s="95">
        <v>6</v>
      </c>
      <c r="AI43" s="96">
        <v>2</v>
      </c>
      <c r="AJ43" s="97">
        <v>52.5</v>
      </c>
      <c r="AK43" s="97">
        <v>3.3</v>
      </c>
      <c r="AL43" s="98">
        <v>51.985999999999997</v>
      </c>
      <c r="AM43" s="95">
        <v>2</v>
      </c>
      <c r="AN43" s="98">
        <v>1.7999999999999999E-2</v>
      </c>
      <c r="AO43" s="98">
        <v>99.290999999999997</v>
      </c>
      <c r="AP43" s="95">
        <v>1</v>
      </c>
      <c r="AQ43" s="95">
        <v>1.4999999999999999E-2</v>
      </c>
      <c r="AR43" s="95">
        <v>9</v>
      </c>
      <c r="AS43" s="99" t="s">
        <v>23</v>
      </c>
      <c r="AT43" s="100">
        <v>4.3</v>
      </c>
      <c r="AU43" s="101">
        <v>4.2</v>
      </c>
      <c r="AV43" s="100" t="s">
        <v>11</v>
      </c>
      <c r="AW43" s="95" t="s">
        <v>275</v>
      </c>
      <c r="AX43" s="47" t="s">
        <v>7</v>
      </c>
    </row>
    <row r="44" spans="1:50" s="11" customFormat="1" x14ac:dyDescent="0.25">
      <c r="A44" s="45" t="s">
        <v>77</v>
      </c>
      <c r="B44" s="110">
        <f t="shared" si="4"/>
        <v>44655.524618055555</v>
      </c>
      <c r="C44" s="66">
        <v>2022</v>
      </c>
      <c r="D44" s="66">
        <v>4</v>
      </c>
      <c r="E44" s="66">
        <v>4</v>
      </c>
      <c r="F44" s="66">
        <v>12</v>
      </c>
      <c r="G44" s="66">
        <v>35</v>
      </c>
      <c r="H44" s="67">
        <v>27.1</v>
      </c>
      <c r="I44" s="67">
        <v>0.2</v>
      </c>
      <c r="J44" s="68">
        <v>51.61</v>
      </c>
      <c r="K44" s="68">
        <v>0.01</v>
      </c>
      <c r="L44" s="68">
        <v>100.17</v>
      </c>
      <c r="M44" s="68">
        <v>0.01</v>
      </c>
      <c r="N44" s="69"/>
      <c r="O44" s="69"/>
      <c r="P44" s="67">
        <v>9.6</v>
      </c>
      <c r="Q44" s="10">
        <v>0.2</v>
      </c>
      <c r="R44" s="100">
        <v>3.8</v>
      </c>
      <c r="S44" s="71"/>
      <c r="T44" s="10">
        <f t="shared" si="5"/>
        <v>3.1111111111111107</v>
      </c>
      <c r="U44" s="10">
        <v>3.1</v>
      </c>
      <c r="V44" s="73">
        <v>26</v>
      </c>
      <c r="W44" s="70" t="s">
        <v>37</v>
      </c>
      <c r="X44" s="70" t="s">
        <v>11</v>
      </c>
      <c r="Y44" s="47" t="s">
        <v>7</v>
      </c>
      <c r="Z44" s="72"/>
      <c r="AA44" s="70"/>
      <c r="AC44" s="53">
        <f t="shared" si="3"/>
        <v>2.8183829312644916E+16</v>
      </c>
      <c r="AE44" s="95">
        <v>2022</v>
      </c>
      <c r="AF44" s="95">
        <v>4</v>
      </c>
      <c r="AG44" s="95">
        <v>4</v>
      </c>
      <c r="AH44" s="95">
        <v>12</v>
      </c>
      <c r="AI44" s="96">
        <v>35</v>
      </c>
      <c r="AJ44" s="97">
        <v>23.4</v>
      </c>
      <c r="AK44" s="97">
        <v>2.6</v>
      </c>
      <c r="AL44" s="98">
        <v>51.631999999999998</v>
      </c>
      <c r="AM44" s="95">
        <v>2</v>
      </c>
      <c r="AN44" s="98">
        <v>1.7999999999999999E-2</v>
      </c>
      <c r="AO44" s="98">
        <v>100.099</v>
      </c>
      <c r="AP44" s="95">
        <v>1</v>
      </c>
      <c r="AQ44" s="95">
        <v>1.4E-2</v>
      </c>
      <c r="AR44" s="95">
        <v>8</v>
      </c>
      <c r="AS44" s="99" t="s">
        <v>23</v>
      </c>
      <c r="AT44" s="100">
        <v>3.8</v>
      </c>
      <c r="AU44" s="100">
        <v>3.7</v>
      </c>
      <c r="AV44" s="100" t="s">
        <v>11</v>
      </c>
      <c r="AW44" s="95" t="s">
        <v>274</v>
      </c>
      <c r="AX44" s="47" t="s">
        <v>7</v>
      </c>
    </row>
    <row r="45" spans="1:50" s="11" customFormat="1" x14ac:dyDescent="0.25">
      <c r="A45" s="45" t="s">
        <v>78</v>
      </c>
      <c r="B45" s="110">
        <f t="shared" si="4"/>
        <v>44655.662986111114</v>
      </c>
      <c r="C45" s="66">
        <v>2022</v>
      </c>
      <c r="D45" s="66">
        <v>4</v>
      </c>
      <c r="E45" s="66">
        <v>4</v>
      </c>
      <c r="F45" s="66">
        <v>15</v>
      </c>
      <c r="G45" s="66">
        <v>54</v>
      </c>
      <c r="H45" s="67">
        <v>42.8</v>
      </c>
      <c r="I45" s="67">
        <v>0.2</v>
      </c>
      <c r="J45" s="68">
        <v>51.62</v>
      </c>
      <c r="K45" s="68">
        <v>0.01</v>
      </c>
      <c r="L45" s="68">
        <v>100.18</v>
      </c>
      <c r="M45" s="68">
        <v>0.01</v>
      </c>
      <c r="N45" s="69"/>
      <c r="O45" s="69"/>
      <c r="P45" s="67">
        <v>9.6999999999999993</v>
      </c>
      <c r="Q45" s="10">
        <v>0.2</v>
      </c>
      <c r="R45" s="100">
        <v>3.9</v>
      </c>
      <c r="S45" s="71"/>
      <c r="T45" s="10">
        <f t="shared" si="5"/>
        <v>3.1666666666666661</v>
      </c>
      <c r="U45" s="10">
        <v>3.2</v>
      </c>
      <c r="V45" s="73">
        <v>26</v>
      </c>
      <c r="W45" s="70" t="s">
        <v>37</v>
      </c>
      <c r="X45" s="70" t="s">
        <v>11</v>
      </c>
      <c r="Y45" s="47" t="s">
        <v>7</v>
      </c>
      <c r="Z45" s="72"/>
      <c r="AA45" s="70"/>
      <c r="AC45" s="53">
        <f t="shared" si="3"/>
        <v>3.981071705534992E+16</v>
      </c>
      <c r="AE45" s="95">
        <v>2022</v>
      </c>
      <c r="AF45" s="95">
        <v>4</v>
      </c>
      <c r="AG45" s="95">
        <v>4</v>
      </c>
      <c r="AH45" s="95">
        <v>15</v>
      </c>
      <c r="AI45" s="96">
        <v>54</v>
      </c>
      <c r="AJ45" s="97">
        <v>39.299999999999997</v>
      </c>
      <c r="AK45" s="97">
        <v>2</v>
      </c>
      <c r="AL45" s="98">
        <v>51.558999999999997</v>
      </c>
      <c r="AM45" s="95">
        <v>2</v>
      </c>
      <c r="AN45" s="98">
        <v>1.7999999999999999E-2</v>
      </c>
      <c r="AO45" s="98">
        <v>100.143</v>
      </c>
      <c r="AP45" s="95">
        <v>1</v>
      </c>
      <c r="AQ45" s="95">
        <v>1.4E-2</v>
      </c>
      <c r="AR45" s="95">
        <v>9</v>
      </c>
      <c r="AS45" s="99" t="s">
        <v>23</v>
      </c>
      <c r="AT45" s="100">
        <v>3.9</v>
      </c>
      <c r="AU45" s="100">
        <v>3.8</v>
      </c>
      <c r="AV45" s="100" t="s">
        <v>11</v>
      </c>
      <c r="AW45" s="95" t="s">
        <v>274</v>
      </c>
      <c r="AX45" s="47" t="s">
        <v>7</v>
      </c>
    </row>
    <row r="46" spans="1:50" s="11" customFormat="1" x14ac:dyDescent="0.25">
      <c r="A46" s="45" t="s">
        <v>79</v>
      </c>
      <c r="B46" s="110">
        <f t="shared" si="4"/>
        <v>44657.781527777777</v>
      </c>
      <c r="C46" s="66">
        <v>2022</v>
      </c>
      <c r="D46" s="66">
        <v>4</v>
      </c>
      <c r="E46" s="66">
        <v>6</v>
      </c>
      <c r="F46" s="66">
        <v>18</v>
      </c>
      <c r="G46" s="66">
        <v>45</v>
      </c>
      <c r="H46" s="67">
        <v>24.4</v>
      </c>
      <c r="I46" s="67">
        <v>0.2</v>
      </c>
      <c r="J46" s="68">
        <v>51.56</v>
      </c>
      <c r="K46" s="68">
        <v>0.01</v>
      </c>
      <c r="L46" s="68">
        <v>100.31</v>
      </c>
      <c r="M46" s="68">
        <v>0.01</v>
      </c>
      <c r="N46" s="69">
        <v>33</v>
      </c>
      <c r="O46" s="69">
        <v>4</v>
      </c>
      <c r="P46" s="67">
        <v>9.1999999999999993</v>
      </c>
      <c r="Q46" s="10">
        <v>0.2</v>
      </c>
      <c r="R46" s="100">
        <v>3.5</v>
      </c>
      <c r="S46" s="71"/>
      <c r="T46" s="10">
        <f t="shared" si="5"/>
        <v>2.8888888888888884</v>
      </c>
      <c r="U46" s="10">
        <v>2.9</v>
      </c>
      <c r="V46" s="73">
        <v>26</v>
      </c>
      <c r="W46" s="70" t="s">
        <v>37</v>
      </c>
      <c r="X46" s="70" t="s">
        <v>11</v>
      </c>
      <c r="Y46" s="47" t="s">
        <v>7</v>
      </c>
      <c r="Z46" s="72"/>
      <c r="AA46" s="70"/>
      <c r="AC46" s="53">
        <f t="shared" si="3"/>
        <v>1.4125375446227572E+16</v>
      </c>
      <c r="AE46" s="95">
        <v>2022</v>
      </c>
      <c r="AF46" s="95">
        <v>4</v>
      </c>
      <c r="AG46" s="95">
        <v>6</v>
      </c>
      <c r="AH46" s="95">
        <v>18</v>
      </c>
      <c r="AI46" s="96">
        <v>45</v>
      </c>
      <c r="AJ46" s="97">
        <v>20.6</v>
      </c>
      <c r="AK46" s="97">
        <v>2.2000000000000002</v>
      </c>
      <c r="AL46" s="98">
        <v>51.555999999999997</v>
      </c>
      <c r="AM46" s="95">
        <v>2</v>
      </c>
      <c r="AN46" s="98">
        <v>1.7999999999999999E-2</v>
      </c>
      <c r="AO46" s="98">
        <v>100.244</v>
      </c>
      <c r="AP46" s="95">
        <v>1</v>
      </c>
      <c r="AQ46" s="95">
        <v>1.4E-2</v>
      </c>
      <c r="AR46" s="95">
        <v>9</v>
      </c>
      <c r="AS46" s="99" t="s">
        <v>23</v>
      </c>
      <c r="AT46" s="100">
        <v>3.5</v>
      </c>
      <c r="AU46" s="100">
        <v>3.4</v>
      </c>
      <c r="AV46" s="100" t="s">
        <v>11</v>
      </c>
      <c r="AW46" s="95" t="s">
        <v>274</v>
      </c>
      <c r="AX46" s="47" t="s">
        <v>7</v>
      </c>
    </row>
    <row r="47" spans="1:50" s="11" customFormat="1" x14ac:dyDescent="0.25">
      <c r="A47" s="45" t="s">
        <v>80</v>
      </c>
      <c r="B47" s="110">
        <f t="shared" si="4"/>
        <v>44657.943136574075</v>
      </c>
      <c r="C47" s="66">
        <v>2022</v>
      </c>
      <c r="D47" s="66">
        <v>4</v>
      </c>
      <c r="E47" s="66">
        <v>6</v>
      </c>
      <c r="F47" s="66">
        <v>22</v>
      </c>
      <c r="G47" s="66">
        <v>38</v>
      </c>
      <c r="H47" s="67">
        <v>7</v>
      </c>
      <c r="I47" s="67">
        <v>0.1</v>
      </c>
      <c r="J47" s="68">
        <v>52.39</v>
      </c>
      <c r="K47" s="68">
        <v>0.01</v>
      </c>
      <c r="L47" s="68">
        <v>106.06</v>
      </c>
      <c r="M47" s="68">
        <v>0.01</v>
      </c>
      <c r="N47" s="69">
        <v>17</v>
      </c>
      <c r="O47" s="69">
        <v>2</v>
      </c>
      <c r="P47" s="67">
        <v>9.3000000000000007</v>
      </c>
      <c r="Q47" s="10">
        <v>0.2</v>
      </c>
      <c r="R47" s="71"/>
      <c r="S47" s="71"/>
      <c r="T47" s="10">
        <f t="shared" si="5"/>
        <v>2.9444444444444446</v>
      </c>
      <c r="U47" s="10">
        <v>2.9</v>
      </c>
      <c r="V47" s="73">
        <v>30</v>
      </c>
      <c r="W47" s="70" t="s">
        <v>37</v>
      </c>
      <c r="X47" s="70"/>
      <c r="Y47" s="47" t="s">
        <v>7</v>
      </c>
      <c r="Z47" s="72"/>
      <c r="AA47" s="70"/>
      <c r="AC47" s="53">
        <f t="shared" si="3"/>
        <v>1.4125375446227572E+16</v>
      </c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71"/>
      <c r="AU47" s="71"/>
      <c r="AV47" s="47"/>
      <c r="AW47" s="47"/>
      <c r="AX47" s="47"/>
    </row>
    <row r="48" spans="1:50" s="11" customFormat="1" x14ac:dyDescent="0.25">
      <c r="A48" s="45" t="s">
        <v>81</v>
      </c>
      <c r="B48" s="110">
        <f t="shared" si="4"/>
        <v>44658.242013888892</v>
      </c>
      <c r="C48" s="66">
        <v>2022</v>
      </c>
      <c r="D48" s="66">
        <v>4</v>
      </c>
      <c r="E48" s="66">
        <v>7</v>
      </c>
      <c r="F48" s="66">
        <v>5</v>
      </c>
      <c r="G48" s="66">
        <v>48</v>
      </c>
      <c r="H48" s="67">
        <v>30.4</v>
      </c>
      <c r="I48" s="67">
        <v>0.1</v>
      </c>
      <c r="J48" s="68">
        <v>53.29</v>
      </c>
      <c r="K48" s="68">
        <v>0.01</v>
      </c>
      <c r="L48" s="68">
        <v>108.58</v>
      </c>
      <c r="M48" s="68">
        <v>0.01</v>
      </c>
      <c r="N48" s="69">
        <v>20</v>
      </c>
      <c r="O48" s="69">
        <v>1</v>
      </c>
      <c r="P48" s="67">
        <v>10.8</v>
      </c>
      <c r="Q48" s="10">
        <v>0.2</v>
      </c>
      <c r="R48" s="71"/>
      <c r="S48" s="71"/>
      <c r="T48" s="10">
        <f t="shared" si="5"/>
        <v>3.7777777777777781</v>
      </c>
      <c r="U48" s="10">
        <v>3.8</v>
      </c>
      <c r="V48" s="73">
        <v>40</v>
      </c>
      <c r="W48" s="70" t="s">
        <v>37</v>
      </c>
      <c r="X48" s="70"/>
      <c r="Y48" s="47" t="s">
        <v>7</v>
      </c>
      <c r="Z48" s="72" t="s">
        <v>237</v>
      </c>
      <c r="AA48" s="74">
        <v>7</v>
      </c>
      <c r="AC48" s="53">
        <f t="shared" si="3"/>
        <v>3.1622776601683898E+17</v>
      </c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71"/>
      <c r="AU48" s="71"/>
      <c r="AV48" s="47"/>
      <c r="AW48" s="47"/>
      <c r="AX48" s="47"/>
    </row>
    <row r="49" spans="1:50" s="11" customFormat="1" x14ac:dyDescent="0.25">
      <c r="A49" s="45" t="s">
        <v>82</v>
      </c>
      <c r="B49" s="110">
        <f t="shared" si="4"/>
        <v>44658.816064814811</v>
      </c>
      <c r="C49" s="66">
        <v>2022</v>
      </c>
      <c r="D49" s="66">
        <v>4</v>
      </c>
      <c r="E49" s="66">
        <v>7</v>
      </c>
      <c r="F49" s="66">
        <v>19</v>
      </c>
      <c r="G49" s="66">
        <v>35</v>
      </c>
      <c r="H49" s="67">
        <v>8.3000000000000007</v>
      </c>
      <c r="I49" s="67">
        <v>0.1</v>
      </c>
      <c r="J49" s="68">
        <v>52.19</v>
      </c>
      <c r="K49" s="68">
        <v>0.01</v>
      </c>
      <c r="L49" s="68">
        <v>106.51</v>
      </c>
      <c r="M49" s="68">
        <v>0.01</v>
      </c>
      <c r="N49" s="69">
        <v>23</v>
      </c>
      <c r="O49" s="69">
        <v>2</v>
      </c>
      <c r="P49" s="67">
        <v>8.6999999999999993</v>
      </c>
      <c r="Q49" s="10">
        <v>0.3</v>
      </c>
      <c r="R49" s="71"/>
      <c r="S49" s="71"/>
      <c r="T49" s="10">
        <f t="shared" si="5"/>
        <v>2.6111111111111107</v>
      </c>
      <c r="U49" s="10">
        <v>2.6</v>
      </c>
      <c r="V49" s="73">
        <v>30</v>
      </c>
      <c r="W49" s="70" t="s">
        <v>37</v>
      </c>
      <c r="X49" s="70"/>
      <c r="Y49" s="47" t="s">
        <v>7</v>
      </c>
      <c r="Z49" s="72" t="s">
        <v>238</v>
      </c>
      <c r="AA49" s="74">
        <v>8</v>
      </c>
      <c r="AC49" s="53">
        <f t="shared" si="3"/>
        <v>5011872336272755</v>
      </c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71"/>
      <c r="AU49" s="71"/>
      <c r="AV49" s="47"/>
      <c r="AW49" s="47"/>
      <c r="AX49" s="47"/>
    </row>
    <row r="50" spans="1:50" s="11" customFormat="1" ht="22.5" x14ac:dyDescent="0.25">
      <c r="A50" s="45" t="s">
        <v>85</v>
      </c>
      <c r="B50" s="110">
        <f t="shared" si="4"/>
        <v>44665.148460648146</v>
      </c>
      <c r="C50" s="66">
        <v>2022</v>
      </c>
      <c r="D50" s="66">
        <v>4</v>
      </c>
      <c r="E50" s="66">
        <v>14</v>
      </c>
      <c r="F50" s="66">
        <v>3</v>
      </c>
      <c r="G50" s="66">
        <v>33</v>
      </c>
      <c r="H50" s="67">
        <v>47.7</v>
      </c>
      <c r="I50" s="67">
        <v>0.2</v>
      </c>
      <c r="J50" s="68">
        <v>56.13</v>
      </c>
      <c r="K50" s="68">
        <v>0.01</v>
      </c>
      <c r="L50" s="68">
        <v>112.85</v>
      </c>
      <c r="M50" s="68">
        <v>0.01</v>
      </c>
      <c r="N50" s="69">
        <v>21</v>
      </c>
      <c r="O50" s="69">
        <v>2</v>
      </c>
      <c r="P50" s="67">
        <v>12.6</v>
      </c>
      <c r="Q50" s="10">
        <v>0.1</v>
      </c>
      <c r="R50" s="71"/>
      <c r="S50" s="71"/>
      <c r="T50" s="10">
        <f t="shared" si="5"/>
        <v>4.7777777777777777</v>
      </c>
      <c r="U50" s="10">
        <v>4.8</v>
      </c>
      <c r="V50" s="73">
        <v>35</v>
      </c>
      <c r="W50" s="70" t="s">
        <v>37</v>
      </c>
      <c r="X50" s="70"/>
      <c r="Y50" s="47" t="s">
        <v>7</v>
      </c>
      <c r="Z50" s="72" t="s">
        <v>239</v>
      </c>
      <c r="AA50" s="74">
        <v>9</v>
      </c>
      <c r="AC50" s="53">
        <f t="shared" ref="AC50:AC66" si="6">POWER(10,11.8+1.5*U50)</f>
        <v>1E+19</v>
      </c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71"/>
      <c r="AU50" s="71"/>
      <c r="AV50" s="47"/>
      <c r="AW50" s="47"/>
      <c r="AX50" s="47"/>
    </row>
    <row r="51" spans="1:50" s="11" customFormat="1" x14ac:dyDescent="0.25">
      <c r="A51" s="45" t="s">
        <v>86</v>
      </c>
      <c r="B51" s="110">
        <f t="shared" si="4"/>
        <v>44665.155995370369</v>
      </c>
      <c r="C51" s="66">
        <v>2022</v>
      </c>
      <c r="D51" s="66">
        <v>4</v>
      </c>
      <c r="E51" s="66">
        <v>14</v>
      </c>
      <c r="F51" s="66">
        <v>3</v>
      </c>
      <c r="G51" s="66">
        <v>44</v>
      </c>
      <c r="H51" s="67">
        <v>38.9</v>
      </c>
      <c r="I51" s="67">
        <v>0.2</v>
      </c>
      <c r="J51" s="68">
        <v>56.13</v>
      </c>
      <c r="K51" s="68">
        <v>0.01</v>
      </c>
      <c r="L51" s="68">
        <v>112.84</v>
      </c>
      <c r="M51" s="68">
        <v>0.01</v>
      </c>
      <c r="N51" s="69">
        <v>20</v>
      </c>
      <c r="O51" s="69">
        <v>3</v>
      </c>
      <c r="P51" s="67">
        <v>11</v>
      </c>
      <c r="Q51" s="10">
        <v>0.1</v>
      </c>
      <c r="R51" s="71"/>
      <c r="S51" s="71"/>
      <c r="T51" s="10">
        <f t="shared" si="5"/>
        <v>3.8888888888888888</v>
      </c>
      <c r="U51" s="10">
        <v>3.9</v>
      </c>
      <c r="V51" s="73">
        <v>39</v>
      </c>
      <c r="W51" s="70" t="s">
        <v>37</v>
      </c>
      <c r="X51" s="70"/>
      <c r="Y51" s="47" t="s">
        <v>7</v>
      </c>
      <c r="Z51" s="72"/>
      <c r="AA51" s="70"/>
      <c r="AC51" s="53">
        <f t="shared" si="6"/>
        <v>4.4668359215096397E+17</v>
      </c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71"/>
      <c r="AU51" s="71"/>
      <c r="AV51" s="47"/>
      <c r="AW51" s="47"/>
      <c r="AX51" s="47"/>
    </row>
    <row r="52" spans="1:50" s="11" customFormat="1" x14ac:dyDescent="0.25">
      <c r="A52" s="45" t="s">
        <v>87</v>
      </c>
      <c r="B52" s="110">
        <f t="shared" si="4"/>
        <v>44665.487916666665</v>
      </c>
      <c r="C52" s="66">
        <v>2022</v>
      </c>
      <c r="D52" s="66">
        <v>4</v>
      </c>
      <c r="E52" s="66">
        <v>14</v>
      </c>
      <c r="F52" s="66">
        <v>11</v>
      </c>
      <c r="G52" s="66">
        <v>42</v>
      </c>
      <c r="H52" s="67">
        <v>36.299999999999997</v>
      </c>
      <c r="I52" s="67">
        <v>0.1</v>
      </c>
      <c r="J52" s="68">
        <v>54.33</v>
      </c>
      <c r="K52" s="68">
        <v>0.01</v>
      </c>
      <c r="L52" s="68">
        <v>111.34</v>
      </c>
      <c r="M52" s="68">
        <v>0.01</v>
      </c>
      <c r="N52" s="69"/>
      <c r="O52" s="69"/>
      <c r="P52" s="67">
        <v>11</v>
      </c>
      <c r="Q52" s="10">
        <v>0.2</v>
      </c>
      <c r="R52" s="71"/>
      <c r="S52" s="71"/>
      <c r="T52" s="10">
        <f t="shared" si="5"/>
        <v>3.8888888888888888</v>
      </c>
      <c r="U52" s="10">
        <v>3.9</v>
      </c>
      <c r="V52" s="73">
        <v>40</v>
      </c>
      <c r="W52" s="70" t="s">
        <v>37</v>
      </c>
      <c r="X52" s="70"/>
      <c r="Y52" s="47" t="s">
        <v>7</v>
      </c>
      <c r="Z52" s="72"/>
      <c r="AA52" s="70"/>
      <c r="AC52" s="53">
        <f t="shared" si="6"/>
        <v>4.4668359215096397E+17</v>
      </c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71"/>
      <c r="AU52" s="71"/>
      <c r="AV52" s="47"/>
      <c r="AW52" s="47"/>
      <c r="AX52" s="47"/>
    </row>
    <row r="53" spans="1:50" s="11" customFormat="1" x14ac:dyDescent="0.25">
      <c r="A53" s="45" t="s">
        <v>88</v>
      </c>
      <c r="B53" s="110">
        <f t="shared" si="4"/>
        <v>44665.929050925923</v>
      </c>
      <c r="C53" s="66">
        <v>2022</v>
      </c>
      <c r="D53" s="66">
        <v>4</v>
      </c>
      <c r="E53" s="66">
        <v>14</v>
      </c>
      <c r="F53" s="66">
        <v>22</v>
      </c>
      <c r="G53" s="66">
        <v>17</v>
      </c>
      <c r="H53" s="67">
        <v>50.3</v>
      </c>
      <c r="I53" s="67">
        <v>0.1</v>
      </c>
      <c r="J53" s="68">
        <v>53.4</v>
      </c>
      <c r="K53" s="68">
        <v>0.01</v>
      </c>
      <c r="L53" s="68">
        <v>107.28</v>
      </c>
      <c r="M53" s="68">
        <v>0.02</v>
      </c>
      <c r="N53" s="69">
        <v>21</v>
      </c>
      <c r="O53" s="69">
        <v>2</v>
      </c>
      <c r="P53" s="67">
        <v>10.1</v>
      </c>
      <c r="Q53" s="10">
        <v>0.2</v>
      </c>
      <c r="R53" s="71"/>
      <c r="S53" s="71"/>
      <c r="T53" s="10">
        <f t="shared" si="5"/>
        <v>3.3888888888888884</v>
      </c>
      <c r="U53" s="10">
        <v>3.4</v>
      </c>
      <c r="V53" s="73">
        <v>31</v>
      </c>
      <c r="W53" s="70" t="s">
        <v>37</v>
      </c>
      <c r="X53" s="70"/>
      <c r="Y53" s="47" t="s">
        <v>7</v>
      </c>
      <c r="Z53" s="72" t="s">
        <v>240</v>
      </c>
      <c r="AA53" s="74">
        <v>10</v>
      </c>
      <c r="AC53" s="53">
        <f t="shared" si="6"/>
        <v>7.9432823472428304E+16</v>
      </c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71"/>
      <c r="AU53" s="71"/>
      <c r="AV53" s="47"/>
      <c r="AW53" s="47"/>
      <c r="AX53" s="47"/>
    </row>
    <row r="54" spans="1:50" s="11" customFormat="1" x14ac:dyDescent="0.25">
      <c r="A54" s="45" t="s">
        <v>89</v>
      </c>
      <c r="B54" s="110">
        <f t="shared" si="4"/>
        <v>44669.140532407408</v>
      </c>
      <c r="C54" s="66">
        <v>2022</v>
      </c>
      <c r="D54" s="66">
        <v>4</v>
      </c>
      <c r="E54" s="66">
        <v>18</v>
      </c>
      <c r="F54" s="66">
        <v>3</v>
      </c>
      <c r="G54" s="66">
        <v>22</v>
      </c>
      <c r="H54" s="67">
        <v>22.1</v>
      </c>
      <c r="I54" s="67">
        <v>0.2</v>
      </c>
      <c r="J54" s="68">
        <v>49.41</v>
      </c>
      <c r="K54" s="68">
        <v>0.01</v>
      </c>
      <c r="L54" s="68">
        <v>107.18</v>
      </c>
      <c r="M54" s="68">
        <v>0.01</v>
      </c>
      <c r="N54" s="69">
        <v>12</v>
      </c>
      <c r="O54" s="69">
        <v>9</v>
      </c>
      <c r="P54" s="67">
        <v>10.9</v>
      </c>
      <c r="Q54" s="10">
        <v>0.2</v>
      </c>
      <c r="R54" s="71"/>
      <c r="S54" s="71"/>
      <c r="T54" s="10">
        <f t="shared" si="5"/>
        <v>3.8333333333333335</v>
      </c>
      <c r="U54" s="10">
        <v>3.8</v>
      </c>
      <c r="V54" s="73">
        <v>35</v>
      </c>
      <c r="W54" s="70" t="s">
        <v>37</v>
      </c>
      <c r="X54" s="70"/>
      <c r="Y54" s="47" t="s">
        <v>7</v>
      </c>
      <c r="Z54" s="72" t="s">
        <v>241</v>
      </c>
      <c r="AA54" s="74">
        <v>11</v>
      </c>
      <c r="AC54" s="53">
        <f t="shared" si="6"/>
        <v>3.1622776601683898E+17</v>
      </c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71"/>
      <c r="AU54" s="71"/>
      <c r="AV54" s="47"/>
      <c r="AW54" s="47"/>
      <c r="AX54" s="47"/>
    </row>
    <row r="55" spans="1:50" s="11" customFormat="1" x14ac:dyDescent="0.25">
      <c r="A55" s="45" t="s">
        <v>90</v>
      </c>
      <c r="B55" s="110">
        <f t="shared" si="4"/>
        <v>44673.178356481483</v>
      </c>
      <c r="C55" s="66">
        <v>2022</v>
      </c>
      <c r="D55" s="66">
        <v>4</v>
      </c>
      <c r="E55" s="66">
        <v>22</v>
      </c>
      <c r="F55" s="66">
        <v>4</v>
      </c>
      <c r="G55" s="66">
        <v>16</v>
      </c>
      <c r="H55" s="67">
        <v>50.8</v>
      </c>
      <c r="I55" s="67">
        <v>0.2</v>
      </c>
      <c r="J55" s="68">
        <v>56.46</v>
      </c>
      <c r="K55" s="68">
        <v>0.01</v>
      </c>
      <c r="L55" s="68">
        <v>116.14</v>
      </c>
      <c r="M55" s="68">
        <v>0.01</v>
      </c>
      <c r="N55" s="69">
        <v>10</v>
      </c>
      <c r="O55" s="69">
        <v>3</v>
      </c>
      <c r="P55" s="67">
        <v>10.3</v>
      </c>
      <c r="Q55" s="10">
        <v>0.2</v>
      </c>
      <c r="R55" s="71"/>
      <c r="S55" s="71"/>
      <c r="T55" s="10">
        <f t="shared" si="5"/>
        <v>3.5000000000000004</v>
      </c>
      <c r="U55" s="10">
        <v>3.5</v>
      </c>
      <c r="V55" s="73">
        <v>19</v>
      </c>
      <c r="W55" s="70" t="s">
        <v>37</v>
      </c>
      <c r="X55" s="70"/>
      <c r="Y55" s="47" t="s">
        <v>7</v>
      </c>
      <c r="Z55" s="72"/>
      <c r="AA55" s="70"/>
      <c r="AC55" s="53">
        <f t="shared" si="6"/>
        <v>1.122018454301972E+17</v>
      </c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71"/>
      <c r="AU55" s="71"/>
      <c r="AV55" s="47"/>
      <c r="AW55" s="47"/>
      <c r="AX55" s="47"/>
    </row>
    <row r="56" spans="1:50" s="11" customFormat="1" x14ac:dyDescent="0.25">
      <c r="A56" s="45" t="s">
        <v>91</v>
      </c>
      <c r="B56" s="110">
        <f t="shared" si="4"/>
        <v>44673.676550925928</v>
      </c>
      <c r="C56" s="66">
        <v>2022</v>
      </c>
      <c r="D56" s="66">
        <v>4</v>
      </c>
      <c r="E56" s="66">
        <v>22</v>
      </c>
      <c r="F56" s="66">
        <v>16</v>
      </c>
      <c r="G56" s="66">
        <v>14</v>
      </c>
      <c r="H56" s="67">
        <v>14.3</v>
      </c>
      <c r="I56" s="67">
        <v>0.2</v>
      </c>
      <c r="J56" s="68">
        <v>52.87</v>
      </c>
      <c r="K56" s="68">
        <v>0.01</v>
      </c>
      <c r="L56" s="68">
        <v>106.39</v>
      </c>
      <c r="M56" s="68">
        <v>0.01</v>
      </c>
      <c r="N56" s="69">
        <v>19</v>
      </c>
      <c r="O56" s="69">
        <v>3</v>
      </c>
      <c r="P56" s="67">
        <v>9.1</v>
      </c>
      <c r="Q56" s="10">
        <v>0.3</v>
      </c>
      <c r="R56" s="71"/>
      <c r="S56" s="71"/>
      <c r="T56" s="10">
        <f t="shared" si="5"/>
        <v>2.833333333333333</v>
      </c>
      <c r="U56" s="10">
        <v>2.8</v>
      </c>
      <c r="V56" s="73">
        <v>25</v>
      </c>
      <c r="W56" s="70" t="s">
        <v>37</v>
      </c>
      <c r="X56" s="70"/>
      <c r="Y56" s="47" t="s">
        <v>7</v>
      </c>
      <c r="Z56" s="72" t="s">
        <v>242</v>
      </c>
      <c r="AA56" s="74">
        <v>12</v>
      </c>
      <c r="AC56" s="53">
        <f t="shared" si="6"/>
        <v>1E+16</v>
      </c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71"/>
      <c r="AU56" s="71"/>
      <c r="AV56" s="47"/>
      <c r="AW56" s="47"/>
      <c r="AX56" s="47"/>
    </row>
    <row r="57" spans="1:50" s="11" customFormat="1" x14ac:dyDescent="0.25">
      <c r="A57" s="45" t="s">
        <v>92</v>
      </c>
      <c r="B57" s="110">
        <f t="shared" si="4"/>
        <v>44675.077280092592</v>
      </c>
      <c r="C57" s="66">
        <v>2022</v>
      </c>
      <c r="D57" s="66">
        <v>4</v>
      </c>
      <c r="E57" s="66">
        <v>24</v>
      </c>
      <c r="F57" s="66">
        <v>1</v>
      </c>
      <c r="G57" s="66">
        <v>51</v>
      </c>
      <c r="H57" s="67">
        <v>17.399999999999999</v>
      </c>
      <c r="I57" s="67">
        <v>0.1</v>
      </c>
      <c r="J57" s="68">
        <v>55.89</v>
      </c>
      <c r="K57" s="68">
        <v>0.01</v>
      </c>
      <c r="L57" s="68">
        <v>113.44</v>
      </c>
      <c r="M57" s="68">
        <v>0.01</v>
      </c>
      <c r="N57" s="69">
        <v>5</v>
      </c>
      <c r="O57" s="69">
        <v>3</v>
      </c>
      <c r="P57" s="67">
        <v>9.6999999999999993</v>
      </c>
      <c r="Q57" s="10">
        <v>0.2</v>
      </c>
      <c r="R57" s="71"/>
      <c r="S57" s="71"/>
      <c r="T57" s="10">
        <f t="shared" si="5"/>
        <v>3.1666666666666661</v>
      </c>
      <c r="U57" s="10">
        <v>3.2</v>
      </c>
      <c r="V57" s="73">
        <v>21</v>
      </c>
      <c r="W57" s="70" t="s">
        <v>37</v>
      </c>
      <c r="X57" s="70"/>
      <c r="Y57" s="47" t="s">
        <v>7</v>
      </c>
      <c r="Z57" s="72"/>
      <c r="AA57" s="70"/>
      <c r="AC57" s="53">
        <f t="shared" si="6"/>
        <v>3.981071705534992E+16</v>
      </c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71"/>
      <c r="AU57" s="71"/>
      <c r="AV57" s="47"/>
      <c r="AW57" s="47"/>
      <c r="AX57" s="47"/>
    </row>
    <row r="58" spans="1:50" s="11" customFormat="1" x14ac:dyDescent="0.25">
      <c r="A58" s="45" t="s">
        <v>93</v>
      </c>
      <c r="B58" s="110">
        <f t="shared" si="4"/>
        <v>44675.158113425925</v>
      </c>
      <c r="C58" s="66">
        <v>2022</v>
      </c>
      <c r="D58" s="66">
        <v>4</v>
      </c>
      <c r="E58" s="66">
        <v>24</v>
      </c>
      <c r="F58" s="66">
        <v>3</v>
      </c>
      <c r="G58" s="66">
        <v>47</v>
      </c>
      <c r="H58" s="67">
        <v>41.1</v>
      </c>
      <c r="I58" s="67">
        <v>0.1</v>
      </c>
      <c r="J58" s="68">
        <v>55.92</v>
      </c>
      <c r="K58" s="68">
        <v>0.01</v>
      </c>
      <c r="L58" s="68">
        <v>113.42</v>
      </c>
      <c r="M58" s="68">
        <v>0.01</v>
      </c>
      <c r="N58" s="69">
        <v>7</v>
      </c>
      <c r="O58" s="69">
        <v>2</v>
      </c>
      <c r="P58" s="67">
        <v>10</v>
      </c>
      <c r="Q58" s="10">
        <v>0.2</v>
      </c>
      <c r="R58" s="71"/>
      <c r="S58" s="71"/>
      <c r="T58" s="10">
        <f t="shared" si="5"/>
        <v>3.333333333333333</v>
      </c>
      <c r="U58" s="10">
        <v>3.3</v>
      </c>
      <c r="V58" s="73">
        <v>20</v>
      </c>
      <c r="W58" s="70" t="s">
        <v>37</v>
      </c>
      <c r="X58" s="70"/>
      <c r="Y58" s="47" t="s">
        <v>7</v>
      </c>
      <c r="Z58" s="72"/>
      <c r="AA58" s="70"/>
      <c r="AC58" s="53">
        <f t="shared" si="6"/>
        <v>5.6234132519035104E+16</v>
      </c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71"/>
      <c r="AU58" s="71"/>
      <c r="AV58" s="47"/>
      <c r="AW58" s="47"/>
      <c r="AX58" s="47"/>
    </row>
    <row r="59" spans="1:50" s="11" customFormat="1" x14ac:dyDescent="0.25">
      <c r="A59" s="45" t="s">
        <v>94</v>
      </c>
      <c r="B59" s="110">
        <f t="shared" si="4"/>
        <v>44675.158252314817</v>
      </c>
      <c r="C59" s="66">
        <v>2022</v>
      </c>
      <c r="D59" s="66">
        <v>4</v>
      </c>
      <c r="E59" s="66">
        <v>24</v>
      </c>
      <c r="F59" s="66">
        <v>3</v>
      </c>
      <c r="G59" s="66">
        <v>47</v>
      </c>
      <c r="H59" s="67">
        <v>53.1</v>
      </c>
      <c r="I59" s="67">
        <v>0.1</v>
      </c>
      <c r="J59" s="68">
        <v>55.91</v>
      </c>
      <c r="K59" s="68">
        <v>0.01</v>
      </c>
      <c r="L59" s="68">
        <v>113.41</v>
      </c>
      <c r="M59" s="68">
        <v>0.01</v>
      </c>
      <c r="N59" s="69">
        <v>18</v>
      </c>
      <c r="O59" s="69">
        <v>1</v>
      </c>
      <c r="P59" s="67">
        <v>11.1</v>
      </c>
      <c r="Q59" s="10">
        <v>0.1</v>
      </c>
      <c r="R59" s="71"/>
      <c r="S59" s="71"/>
      <c r="T59" s="10">
        <f t="shared" si="5"/>
        <v>3.9444444444444442</v>
      </c>
      <c r="U59" s="10">
        <v>3.9</v>
      </c>
      <c r="V59" s="73">
        <v>39</v>
      </c>
      <c r="W59" s="70" t="s">
        <v>37</v>
      </c>
      <c r="X59" s="70"/>
      <c r="Y59" s="47" t="s">
        <v>7</v>
      </c>
      <c r="Z59" s="72"/>
      <c r="AA59" s="70"/>
      <c r="AC59" s="53">
        <f t="shared" si="6"/>
        <v>4.4668359215096397E+17</v>
      </c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71"/>
      <c r="AU59" s="71"/>
      <c r="AV59" s="47"/>
      <c r="AW59" s="47"/>
      <c r="AX59" s="47"/>
    </row>
    <row r="60" spans="1:50" s="11" customFormat="1" x14ac:dyDescent="0.25">
      <c r="A60" s="45" t="s">
        <v>95</v>
      </c>
      <c r="B60" s="110">
        <f t="shared" si="4"/>
        <v>44678.91741898148</v>
      </c>
      <c r="C60" s="66">
        <v>2022</v>
      </c>
      <c r="D60" s="66">
        <v>4</v>
      </c>
      <c r="E60" s="66">
        <v>27</v>
      </c>
      <c r="F60" s="66">
        <v>22</v>
      </c>
      <c r="G60" s="66">
        <v>1</v>
      </c>
      <c r="H60" s="67">
        <v>5.8</v>
      </c>
      <c r="I60" s="67">
        <v>0.1</v>
      </c>
      <c r="J60" s="68">
        <v>55.62</v>
      </c>
      <c r="K60" s="68">
        <v>0.01</v>
      </c>
      <c r="L60" s="68">
        <v>110.83</v>
      </c>
      <c r="M60" s="68">
        <v>0.02</v>
      </c>
      <c r="N60" s="69">
        <v>3</v>
      </c>
      <c r="O60" s="69">
        <v>3</v>
      </c>
      <c r="P60" s="67">
        <v>9.6</v>
      </c>
      <c r="Q60" s="10">
        <v>0.1</v>
      </c>
      <c r="R60" s="71"/>
      <c r="S60" s="71"/>
      <c r="T60" s="10">
        <f t="shared" si="5"/>
        <v>3.1111111111111107</v>
      </c>
      <c r="U60" s="10">
        <v>3.1</v>
      </c>
      <c r="V60" s="73">
        <v>27</v>
      </c>
      <c r="W60" s="70" t="s">
        <v>37</v>
      </c>
      <c r="X60" s="70"/>
      <c r="Y60" s="47" t="s">
        <v>7</v>
      </c>
      <c r="Z60" s="72"/>
      <c r="AA60" s="70"/>
      <c r="AC60" s="53">
        <f t="shared" si="6"/>
        <v>2.8183829312644916E+16</v>
      </c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71"/>
      <c r="AU60" s="71"/>
      <c r="AV60" s="47"/>
      <c r="AW60" s="47"/>
      <c r="AX60" s="47"/>
    </row>
    <row r="61" spans="1:50" s="11" customFormat="1" x14ac:dyDescent="0.25">
      <c r="A61" s="45" t="s">
        <v>96</v>
      </c>
      <c r="B61" s="110">
        <f t="shared" si="4"/>
        <v>44679.18818287037</v>
      </c>
      <c r="C61" s="66">
        <v>2022</v>
      </c>
      <c r="D61" s="66">
        <v>4</v>
      </c>
      <c r="E61" s="66">
        <v>28</v>
      </c>
      <c r="F61" s="66">
        <v>4</v>
      </c>
      <c r="G61" s="66">
        <v>30</v>
      </c>
      <c r="H61" s="67">
        <v>59.4</v>
      </c>
      <c r="I61" s="67">
        <v>0.1</v>
      </c>
      <c r="J61" s="68">
        <v>55.91</v>
      </c>
      <c r="K61" s="68">
        <v>0.01</v>
      </c>
      <c r="L61" s="68">
        <v>113.41</v>
      </c>
      <c r="M61" s="68">
        <v>0.01</v>
      </c>
      <c r="N61" s="69">
        <v>6</v>
      </c>
      <c r="O61" s="69">
        <v>3</v>
      </c>
      <c r="P61" s="67">
        <v>10</v>
      </c>
      <c r="Q61" s="10">
        <v>0.2</v>
      </c>
      <c r="R61" s="71"/>
      <c r="S61" s="71"/>
      <c r="T61" s="10">
        <f t="shared" si="5"/>
        <v>3.333333333333333</v>
      </c>
      <c r="U61" s="10">
        <v>3.3</v>
      </c>
      <c r="V61" s="73">
        <v>23</v>
      </c>
      <c r="W61" s="70" t="s">
        <v>37</v>
      </c>
      <c r="X61" s="70"/>
      <c r="Y61" s="47" t="s">
        <v>7</v>
      </c>
      <c r="Z61" s="72"/>
      <c r="AA61" s="70"/>
      <c r="AC61" s="53">
        <f t="shared" si="6"/>
        <v>5.6234132519035104E+16</v>
      </c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71"/>
      <c r="AU61" s="71"/>
      <c r="AV61" s="47"/>
      <c r="AW61" s="47"/>
      <c r="AX61" s="47"/>
    </row>
    <row r="62" spans="1:50" s="11" customFormat="1" x14ac:dyDescent="0.25">
      <c r="A62" s="45" t="s">
        <v>97</v>
      </c>
      <c r="B62" s="110">
        <f t="shared" si="4"/>
        <v>44685.338761574072</v>
      </c>
      <c r="C62" s="66">
        <v>2022</v>
      </c>
      <c r="D62" s="66">
        <v>5</v>
      </c>
      <c r="E62" s="66">
        <v>4</v>
      </c>
      <c r="F62" s="66">
        <v>8</v>
      </c>
      <c r="G62" s="66">
        <v>7</v>
      </c>
      <c r="H62" s="67">
        <v>49.4</v>
      </c>
      <c r="I62" s="67">
        <v>0.2</v>
      </c>
      <c r="J62" s="68">
        <v>51.7</v>
      </c>
      <c r="K62" s="68">
        <v>0.01</v>
      </c>
      <c r="L62" s="68">
        <v>101.28</v>
      </c>
      <c r="M62" s="68">
        <v>0.01</v>
      </c>
      <c r="N62" s="69">
        <v>20</v>
      </c>
      <c r="O62" s="69">
        <v>3</v>
      </c>
      <c r="P62" s="67">
        <v>9.5</v>
      </c>
      <c r="Q62" s="10">
        <v>0.2</v>
      </c>
      <c r="R62" s="71"/>
      <c r="S62" s="71"/>
      <c r="T62" s="10">
        <f t="shared" si="5"/>
        <v>3.0555555555555554</v>
      </c>
      <c r="U62" s="10">
        <v>3.1</v>
      </c>
      <c r="V62" s="73">
        <v>28</v>
      </c>
      <c r="W62" s="70" t="s">
        <v>37</v>
      </c>
      <c r="X62" s="70"/>
      <c r="Y62" s="47" t="s">
        <v>7</v>
      </c>
      <c r="Z62" s="72"/>
      <c r="AA62" s="70"/>
      <c r="AC62" s="53">
        <f t="shared" si="6"/>
        <v>2.8183829312644916E+16</v>
      </c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71"/>
      <c r="AU62" s="71"/>
      <c r="AV62" s="47"/>
      <c r="AW62" s="47"/>
      <c r="AX62" s="47"/>
    </row>
    <row r="63" spans="1:50" s="11" customFormat="1" x14ac:dyDescent="0.25">
      <c r="A63" s="45" t="s">
        <v>98</v>
      </c>
      <c r="B63" s="110">
        <f t="shared" si="4"/>
        <v>44685.380115740743</v>
      </c>
      <c r="C63" s="66">
        <v>2022</v>
      </c>
      <c r="D63" s="66">
        <v>5</v>
      </c>
      <c r="E63" s="66">
        <v>4</v>
      </c>
      <c r="F63" s="66">
        <v>9</v>
      </c>
      <c r="G63" s="66">
        <v>7</v>
      </c>
      <c r="H63" s="67">
        <v>22.4</v>
      </c>
      <c r="I63" s="67">
        <v>0.2</v>
      </c>
      <c r="J63" s="68">
        <v>53.07</v>
      </c>
      <c r="K63" s="68">
        <v>0.01</v>
      </c>
      <c r="L63" s="68">
        <v>107.38</v>
      </c>
      <c r="M63" s="68">
        <v>0.01</v>
      </c>
      <c r="N63" s="69">
        <v>14</v>
      </c>
      <c r="O63" s="69">
        <v>10</v>
      </c>
      <c r="P63" s="67">
        <v>9.3000000000000007</v>
      </c>
      <c r="Q63" s="10">
        <v>0.2</v>
      </c>
      <c r="R63" s="71"/>
      <c r="S63" s="71"/>
      <c r="T63" s="10">
        <f t="shared" si="5"/>
        <v>2.9444444444444446</v>
      </c>
      <c r="U63" s="10">
        <v>2.9</v>
      </c>
      <c r="V63" s="73">
        <v>31</v>
      </c>
      <c r="W63" s="70" t="s">
        <v>37</v>
      </c>
      <c r="X63" s="70"/>
      <c r="Y63" s="47" t="s">
        <v>7</v>
      </c>
      <c r="Z63" s="72"/>
      <c r="AA63" s="70"/>
      <c r="AC63" s="53">
        <f t="shared" si="6"/>
        <v>1.4125375446227572E+16</v>
      </c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71"/>
      <c r="AU63" s="71"/>
      <c r="AV63" s="47"/>
      <c r="AW63" s="47"/>
      <c r="AX63" s="47"/>
    </row>
    <row r="64" spans="1:50" s="11" customFormat="1" x14ac:dyDescent="0.25">
      <c r="A64" s="45" t="s">
        <v>99</v>
      </c>
      <c r="B64" s="110">
        <f t="shared" si="4"/>
        <v>44690.541354166664</v>
      </c>
      <c r="C64" s="66">
        <v>2022</v>
      </c>
      <c r="D64" s="66">
        <v>5</v>
      </c>
      <c r="E64" s="66">
        <v>9</v>
      </c>
      <c r="F64" s="66">
        <v>12</v>
      </c>
      <c r="G64" s="66">
        <v>59</v>
      </c>
      <c r="H64" s="67">
        <v>33.6</v>
      </c>
      <c r="I64" s="67">
        <v>0.2</v>
      </c>
      <c r="J64" s="68">
        <v>51.38</v>
      </c>
      <c r="K64" s="68">
        <v>0.01</v>
      </c>
      <c r="L64" s="68">
        <v>100.31</v>
      </c>
      <c r="M64" s="68">
        <v>0.01</v>
      </c>
      <c r="N64" s="69">
        <v>7</v>
      </c>
      <c r="O64" s="69"/>
      <c r="P64" s="67">
        <v>9.3000000000000007</v>
      </c>
      <c r="Q64" s="10">
        <v>0.2</v>
      </c>
      <c r="R64" s="100">
        <v>3.5</v>
      </c>
      <c r="S64" s="71"/>
      <c r="T64" s="10">
        <f t="shared" si="5"/>
        <v>2.9444444444444446</v>
      </c>
      <c r="U64" s="10">
        <v>2.9</v>
      </c>
      <c r="V64" s="73">
        <v>30</v>
      </c>
      <c r="W64" s="70" t="s">
        <v>37</v>
      </c>
      <c r="X64" s="70" t="s">
        <v>11</v>
      </c>
      <c r="Y64" s="47" t="s">
        <v>7</v>
      </c>
      <c r="Z64" s="72"/>
      <c r="AA64" s="70"/>
      <c r="AC64" s="53">
        <f t="shared" si="6"/>
        <v>1.4125375446227572E+16</v>
      </c>
      <c r="AE64" s="95">
        <v>2022</v>
      </c>
      <c r="AF64" s="95">
        <v>5</v>
      </c>
      <c r="AG64" s="95">
        <v>9</v>
      </c>
      <c r="AH64" s="95">
        <v>12</v>
      </c>
      <c r="AI64" s="96">
        <v>59</v>
      </c>
      <c r="AJ64" s="97">
        <v>30.1</v>
      </c>
      <c r="AK64" s="97">
        <v>2.1</v>
      </c>
      <c r="AL64" s="98">
        <v>51.33</v>
      </c>
      <c r="AM64" s="95">
        <v>2</v>
      </c>
      <c r="AN64" s="98">
        <v>1.7999999999999999E-2</v>
      </c>
      <c r="AO64" s="98">
        <v>100.25700000000001</v>
      </c>
      <c r="AP64" s="95">
        <v>1</v>
      </c>
      <c r="AQ64" s="95">
        <v>1.4E-2</v>
      </c>
      <c r="AR64" s="95">
        <v>10</v>
      </c>
      <c r="AS64" s="99" t="s">
        <v>23</v>
      </c>
      <c r="AT64" s="100">
        <v>3.5</v>
      </c>
      <c r="AU64" s="100">
        <v>3.4</v>
      </c>
      <c r="AV64" s="100" t="s">
        <v>11</v>
      </c>
      <c r="AW64" s="95" t="s">
        <v>274</v>
      </c>
      <c r="AX64" s="47" t="s">
        <v>7</v>
      </c>
    </row>
    <row r="65" spans="1:50" s="11" customFormat="1" x14ac:dyDescent="0.25">
      <c r="A65" s="45" t="s">
        <v>100</v>
      </c>
      <c r="B65" s="110">
        <f t="shared" si="4"/>
        <v>44692.654710648145</v>
      </c>
      <c r="C65" s="66">
        <v>2022</v>
      </c>
      <c r="D65" s="66">
        <v>5</v>
      </c>
      <c r="E65" s="66">
        <v>11</v>
      </c>
      <c r="F65" s="66">
        <v>15</v>
      </c>
      <c r="G65" s="66">
        <v>42</v>
      </c>
      <c r="H65" s="67">
        <v>47.1</v>
      </c>
      <c r="I65" s="67">
        <v>0.2</v>
      </c>
      <c r="J65" s="68">
        <v>51.33</v>
      </c>
      <c r="K65" s="68">
        <v>0.01</v>
      </c>
      <c r="L65" s="68">
        <v>100.4</v>
      </c>
      <c r="M65" s="68">
        <v>0.01</v>
      </c>
      <c r="N65" s="69"/>
      <c r="O65" s="69"/>
      <c r="P65" s="67">
        <v>9.3000000000000007</v>
      </c>
      <c r="Q65" s="10">
        <v>0.2</v>
      </c>
      <c r="R65" s="100">
        <v>3.7</v>
      </c>
      <c r="S65" s="71"/>
      <c r="T65" s="10">
        <f t="shared" si="5"/>
        <v>2.9444444444444446</v>
      </c>
      <c r="U65" s="10">
        <v>2.9</v>
      </c>
      <c r="V65" s="73">
        <v>32</v>
      </c>
      <c r="W65" s="70" t="s">
        <v>37</v>
      </c>
      <c r="X65" s="70" t="s">
        <v>11</v>
      </c>
      <c r="Y65" s="47" t="s">
        <v>7</v>
      </c>
      <c r="Z65" s="72"/>
      <c r="AA65" s="70"/>
      <c r="AC65" s="53">
        <f t="shared" si="6"/>
        <v>1.4125375446227572E+16</v>
      </c>
      <c r="AE65" s="95">
        <v>2022</v>
      </c>
      <c r="AF65" s="95">
        <v>5</v>
      </c>
      <c r="AG65" s="95">
        <v>11</v>
      </c>
      <c r="AH65" s="95">
        <v>15</v>
      </c>
      <c r="AI65" s="96">
        <v>42</v>
      </c>
      <c r="AJ65" s="97">
        <v>42.3</v>
      </c>
      <c r="AK65" s="97">
        <v>2.5</v>
      </c>
      <c r="AL65" s="98">
        <v>51.31</v>
      </c>
      <c r="AM65" s="95">
        <v>2</v>
      </c>
      <c r="AN65" s="98">
        <v>1.7999999999999999E-2</v>
      </c>
      <c r="AO65" s="98">
        <v>100.386</v>
      </c>
      <c r="AP65" s="95">
        <v>1</v>
      </c>
      <c r="AQ65" s="95">
        <v>1.4E-2</v>
      </c>
      <c r="AR65" s="95">
        <v>9</v>
      </c>
      <c r="AS65" s="99" t="s">
        <v>23</v>
      </c>
      <c r="AT65" s="100">
        <v>3.7</v>
      </c>
      <c r="AU65" s="100">
        <v>3.6</v>
      </c>
      <c r="AV65" s="100" t="s">
        <v>11</v>
      </c>
      <c r="AW65" s="95" t="s">
        <v>274</v>
      </c>
      <c r="AX65" s="47" t="s">
        <v>7</v>
      </c>
    </row>
    <row r="66" spans="1:50" s="11" customFormat="1" x14ac:dyDescent="0.25">
      <c r="A66" s="45" t="s">
        <v>101</v>
      </c>
      <c r="B66" s="110">
        <f t="shared" si="4"/>
        <v>44693.926377314812</v>
      </c>
      <c r="C66" s="66">
        <v>2022</v>
      </c>
      <c r="D66" s="66">
        <v>5</v>
      </c>
      <c r="E66" s="66">
        <v>12</v>
      </c>
      <c r="F66" s="66">
        <v>22</v>
      </c>
      <c r="G66" s="66">
        <v>13</v>
      </c>
      <c r="H66" s="67">
        <v>59.6</v>
      </c>
      <c r="I66" s="67">
        <v>0.1</v>
      </c>
      <c r="J66" s="68">
        <v>55.85</v>
      </c>
      <c r="K66" s="68">
        <v>0.01</v>
      </c>
      <c r="L66" s="68">
        <v>114.56</v>
      </c>
      <c r="M66" s="68">
        <v>0.01</v>
      </c>
      <c r="N66" s="69"/>
      <c r="O66" s="69"/>
      <c r="P66" s="67">
        <v>10.7</v>
      </c>
      <c r="Q66" s="10">
        <v>0.2</v>
      </c>
      <c r="R66" s="71"/>
      <c r="S66" s="71"/>
      <c r="T66" s="10">
        <f t="shared" si="5"/>
        <v>3.7222222222222219</v>
      </c>
      <c r="U66" s="10">
        <v>3.7</v>
      </c>
      <c r="V66" s="73">
        <v>37</v>
      </c>
      <c r="W66" s="70" t="s">
        <v>37</v>
      </c>
      <c r="X66" s="70"/>
      <c r="Y66" s="47" t="s">
        <v>7</v>
      </c>
      <c r="Z66" s="72"/>
      <c r="AA66" s="70"/>
      <c r="AC66" s="53">
        <f t="shared" si="6"/>
        <v>2.2387211385683504E+17</v>
      </c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71"/>
      <c r="AU66" s="71"/>
      <c r="AV66" s="47"/>
      <c r="AW66" s="47"/>
      <c r="AX66" s="47"/>
    </row>
    <row r="67" spans="1:50" s="11" customFormat="1" x14ac:dyDescent="0.25">
      <c r="A67" s="45" t="s">
        <v>103</v>
      </c>
      <c r="B67" s="110">
        <f t="shared" si="4"/>
        <v>44695.426249999997</v>
      </c>
      <c r="C67" s="66">
        <v>2022</v>
      </c>
      <c r="D67" s="66">
        <v>5</v>
      </c>
      <c r="E67" s="66">
        <v>14</v>
      </c>
      <c r="F67" s="66">
        <v>10</v>
      </c>
      <c r="G67" s="66">
        <v>13</v>
      </c>
      <c r="H67" s="67">
        <v>48.2</v>
      </c>
      <c r="I67" s="67">
        <v>0.1</v>
      </c>
      <c r="J67" s="68">
        <v>56.32</v>
      </c>
      <c r="K67" s="68">
        <v>0.01</v>
      </c>
      <c r="L67" s="68">
        <v>117.67</v>
      </c>
      <c r="M67" s="68">
        <v>0.01</v>
      </c>
      <c r="N67" s="69"/>
      <c r="O67" s="69"/>
      <c r="P67" s="67">
        <v>9.6999999999999993</v>
      </c>
      <c r="Q67" s="10">
        <v>0.2</v>
      </c>
      <c r="R67" s="71"/>
      <c r="S67" s="71"/>
      <c r="T67" s="10">
        <f t="shared" si="5"/>
        <v>3.1666666666666661</v>
      </c>
      <c r="U67" s="10">
        <v>3.2</v>
      </c>
      <c r="V67" s="73">
        <v>17</v>
      </c>
      <c r="W67" s="70" t="s">
        <v>37</v>
      </c>
      <c r="X67" s="70"/>
      <c r="Y67" s="47" t="s">
        <v>7</v>
      </c>
      <c r="Z67" s="72"/>
      <c r="AA67" s="70"/>
      <c r="AC67" s="53">
        <f>POWER(10,11.8+1.5*U67)</f>
        <v>3.981071705534992E+16</v>
      </c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71"/>
      <c r="AU67" s="71"/>
      <c r="AV67" s="47"/>
      <c r="AW67" s="47"/>
      <c r="AX67" s="47"/>
    </row>
    <row r="68" spans="1:50" s="11" customFormat="1" x14ac:dyDescent="0.25">
      <c r="A68" s="45" t="s">
        <v>104</v>
      </c>
      <c r="B68" s="110">
        <f t="shared" si="4"/>
        <v>44696.8750462963</v>
      </c>
      <c r="C68" s="66">
        <v>2022</v>
      </c>
      <c r="D68" s="66">
        <v>5</v>
      </c>
      <c r="E68" s="66">
        <v>15</v>
      </c>
      <c r="F68" s="66">
        <v>21</v>
      </c>
      <c r="G68" s="66">
        <v>0</v>
      </c>
      <c r="H68" s="67">
        <v>4.2</v>
      </c>
      <c r="I68" s="67">
        <v>0.2</v>
      </c>
      <c r="J68" s="68">
        <v>55.93</v>
      </c>
      <c r="K68" s="68">
        <v>0.01</v>
      </c>
      <c r="L68" s="68">
        <v>110.21</v>
      </c>
      <c r="M68" s="68">
        <v>0.02</v>
      </c>
      <c r="N68" s="69">
        <v>13</v>
      </c>
      <c r="O68" s="69">
        <v>2</v>
      </c>
      <c r="P68" s="67">
        <v>9.9</v>
      </c>
      <c r="Q68" s="10">
        <v>0.2</v>
      </c>
      <c r="R68" s="71"/>
      <c r="S68" s="71"/>
      <c r="T68" s="10">
        <f t="shared" si="5"/>
        <v>3.2777777777777777</v>
      </c>
      <c r="U68" s="10">
        <v>3.3</v>
      </c>
      <c r="V68" s="73">
        <v>26</v>
      </c>
      <c r="W68" s="70" t="s">
        <v>37</v>
      </c>
      <c r="X68" s="70"/>
      <c r="Y68" s="47" t="s">
        <v>7</v>
      </c>
      <c r="Z68" s="72"/>
      <c r="AA68" s="70"/>
      <c r="AC68" s="53">
        <f>POWER(10,11.8+1.5*U68)</f>
        <v>5.6234132519035104E+16</v>
      </c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71"/>
      <c r="AU68" s="71"/>
      <c r="AV68" s="47"/>
      <c r="AW68" s="47"/>
      <c r="AX68" s="47"/>
    </row>
    <row r="69" spans="1:50" s="11" customFormat="1" x14ac:dyDescent="0.25">
      <c r="A69" s="45" t="s">
        <v>106</v>
      </c>
      <c r="B69" s="110">
        <f t="shared" si="4"/>
        <v>44700.748298611114</v>
      </c>
      <c r="C69" s="66">
        <v>2022</v>
      </c>
      <c r="D69" s="66">
        <v>5</v>
      </c>
      <c r="E69" s="66">
        <v>19</v>
      </c>
      <c r="F69" s="66">
        <v>17</v>
      </c>
      <c r="G69" s="66">
        <v>57</v>
      </c>
      <c r="H69" s="67">
        <v>33.1</v>
      </c>
      <c r="I69" s="67">
        <v>0.2</v>
      </c>
      <c r="J69" s="68">
        <v>49.4</v>
      </c>
      <c r="K69" s="68">
        <v>0.01</v>
      </c>
      <c r="L69" s="68">
        <v>107.17</v>
      </c>
      <c r="M69" s="68">
        <v>0.01</v>
      </c>
      <c r="N69" s="69">
        <v>14</v>
      </c>
      <c r="O69" s="69">
        <v>10</v>
      </c>
      <c r="P69" s="67">
        <v>10.1</v>
      </c>
      <c r="Q69" s="10">
        <v>0.2</v>
      </c>
      <c r="R69" s="71"/>
      <c r="S69" s="71"/>
      <c r="T69" s="10">
        <f t="shared" si="5"/>
        <v>3.3888888888888884</v>
      </c>
      <c r="U69" s="10">
        <v>3.4</v>
      </c>
      <c r="V69" s="73">
        <v>30</v>
      </c>
      <c r="W69" s="70" t="s">
        <v>37</v>
      </c>
      <c r="X69" s="70"/>
      <c r="Y69" s="47" t="s">
        <v>7</v>
      </c>
      <c r="Z69" s="72"/>
      <c r="AA69" s="70"/>
      <c r="AC69" s="53">
        <f>POWER(10,11.8+1.5*U69)</f>
        <v>7.9432823472428304E+16</v>
      </c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71"/>
      <c r="AU69" s="71"/>
      <c r="AV69" s="47"/>
      <c r="AW69" s="47"/>
      <c r="AX69" s="47"/>
    </row>
    <row r="70" spans="1:50" s="11" customFormat="1" x14ac:dyDescent="0.25">
      <c r="A70" s="45" t="s">
        <v>107</v>
      </c>
      <c r="B70" s="110">
        <f t="shared" ref="B70:B101" si="7">DATE(C70,D70,E70)+TIME(F70,G70,H70)</f>
        <v>44702.477465277778</v>
      </c>
      <c r="C70" s="66">
        <v>2022</v>
      </c>
      <c r="D70" s="66">
        <v>5</v>
      </c>
      <c r="E70" s="66">
        <v>21</v>
      </c>
      <c r="F70" s="66">
        <v>11</v>
      </c>
      <c r="G70" s="66">
        <v>27</v>
      </c>
      <c r="H70" s="67">
        <v>33.200000000000003</v>
      </c>
      <c r="I70" s="67">
        <v>0.3</v>
      </c>
      <c r="J70" s="68">
        <v>49.87</v>
      </c>
      <c r="K70" s="68">
        <v>0.02</v>
      </c>
      <c r="L70" s="68">
        <v>100.55</v>
      </c>
      <c r="M70" s="68">
        <v>0.01</v>
      </c>
      <c r="N70" s="69"/>
      <c r="O70" s="69"/>
      <c r="P70" s="67">
        <v>10</v>
      </c>
      <c r="Q70" s="10">
        <v>0.2</v>
      </c>
      <c r="R70" s="100">
        <v>3.9</v>
      </c>
      <c r="S70" s="71"/>
      <c r="T70" s="10">
        <f t="shared" ref="T70:T79" si="8">(P70-4)/1.8</f>
        <v>3.333333333333333</v>
      </c>
      <c r="U70" s="10">
        <v>3.3</v>
      </c>
      <c r="V70" s="73">
        <v>24</v>
      </c>
      <c r="W70" s="70" t="s">
        <v>37</v>
      </c>
      <c r="X70" s="70" t="s">
        <v>11</v>
      </c>
      <c r="Y70" s="47" t="s">
        <v>7</v>
      </c>
      <c r="Z70" s="72"/>
      <c r="AA70" s="70"/>
      <c r="AC70" s="53">
        <f>POWER(10,11.8+1.5*U70)</f>
        <v>5.6234132519035104E+16</v>
      </c>
      <c r="AE70" s="95">
        <v>2022</v>
      </c>
      <c r="AF70" s="95">
        <v>5</v>
      </c>
      <c r="AG70" s="95">
        <v>21</v>
      </c>
      <c r="AH70" s="95">
        <v>11</v>
      </c>
      <c r="AI70" s="96">
        <v>27</v>
      </c>
      <c r="AJ70" s="97">
        <v>30.8</v>
      </c>
      <c r="AK70" s="97">
        <v>1.3</v>
      </c>
      <c r="AL70" s="98">
        <v>50.024000000000001</v>
      </c>
      <c r="AM70" s="95">
        <v>4</v>
      </c>
      <c r="AN70" s="98">
        <v>3.5999999999999997E-2</v>
      </c>
      <c r="AO70" s="98">
        <v>100.51300000000001</v>
      </c>
      <c r="AP70" s="95">
        <v>2</v>
      </c>
      <c r="AQ70" s="95">
        <v>2.8000000000000001E-2</v>
      </c>
      <c r="AR70" s="95">
        <v>10</v>
      </c>
      <c r="AS70" s="99" t="s">
        <v>23</v>
      </c>
      <c r="AT70" s="100">
        <v>3.9</v>
      </c>
      <c r="AU70" s="100">
        <v>3.8</v>
      </c>
      <c r="AV70" s="100" t="s">
        <v>11</v>
      </c>
      <c r="AW70" s="95" t="s">
        <v>274</v>
      </c>
      <c r="AX70" s="47" t="s">
        <v>7</v>
      </c>
    </row>
    <row r="71" spans="1:50" s="11" customFormat="1" x14ac:dyDescent="0.25">
      <c r="A71" s="45" t="s">
        <v>108</v>
      </c>
      <c r="B71" s="110">
        <f t="shared" si="7"/>
        <v>44703.760567129626</v>
      </c>
      <c r="C71" s="66">
        <v>2022</v>
      </c>
      <c r="D71" s="66">
        <v>5</v>
      </c>
      <c r="E71" s="66">
        <v>22</v>
      </c>
      <c r="F71" s="66">
        <v>18</v>
      </c>
      <c r="G71" s="66">
        <v>15</v>
      </c>
      <c r="H71" s="67">
        <v>13.3</v>
      </c>
      <c r="I71" s="67">
        <v>0.2</v>
      </c>
      <c r="J71" s="68">
        <v>51.29</v>
      </c>
      <c r="K71" s="68">
        <v>0.01</v>
      </c>
      <c r="L71" s="68">
        <v>100.39</v>
      </c>
      <c r="M71" s="68">
        <v>0.01</v>
      </c>
      <c r="N71" s="69">
        <v>6</v>
      </c>
      <c r="O71" s="69">
        <v>10</v>
      </c>
      <c r="P71" s="67">
        <v>9.8000000000000007</v>
      </c>
      <c r="Q71" s="10">
        <v>0.2</v>
      </c>
      <c r="R71" s="100">
        <v>3.8</v>
      </c>
      <c r="S71" s="71"/>
      <c r="T71" s="10">
        <f t="shared" si="8"/>
        <v>3.2222222222222223</v>
      </c>
      <c r="U71" s="10">
        <v>3.2</v>
      </c>
      <c r="V71" s="73">
        <v>29</v>
      </c>
      <c r="W71" s="70" t="s">
        <v>37</v>
      </c>
      <c r="X71" s="70" t="s">
        <v>11</v>
      </c>
      <c r="Y71" s="47" t="s">
        <v>7</v>
      </c>
      <c r="Z71" s="72"/>
      <c r="AA71" s="70"/>
      <c r="AC71" s="53">
        <f>POWER(10,11.8+1.5*U71)</f>
        <v>3.981071705534992E+16</v>
      </c>
      <c r="AE71" s="95">
        <v>2022</v>
      </c>
      <c r="AF71" s="95">
        <v>5</v>
      </c>
      <c r="AG71" s="95">
        <v>22</v>
      </c>
      <c r="AH71" s="95">
        <v>18</v>
      </c>
      <c r="AI71" s="96">
        <v>15</v>
      </c>
      <c r="AJ71" s="97">
        <v>8.3000000000000007</v>
      </c>
      <c r="AK71" s="97">
        <v>3.6</v>
      </c>
      <c r="AL71" s="98">
        <v>51.296999999999997</v>
      </c>
      <c r="AM71" s="95">
        <v>2</v>
      </c>
      <c r="AN71" s="98">
        <v>1.7999999999999999E-2</v>
      </c>
      <c r="AO71" s="98">
        <v>100.28400000000001</v>
      </c>
      <c r="AP71" s="95">
        <v>1</v>
      </c>
      <c r="AQ71" s="95">
        <v>1.4E-2</v>
      </c>
      <c r="AR71" s="95">
        <v>9</v>
      </c>
      <c r="AS71" s="99" t="s">
        <v>23</v>
      </c>
      <c r="AT71" s="100">
        <v>3.8</v>
      </c>
      <c r="AU71" s="100">
        <v>3.7</v>
      </c>
      <c r="AV71" s="100" t="s">
        <v>11</v>
      </c>
      <c r="AW71" s="95" t="s">
        <v>274</v>
      </c>
      <c r="AX71" s="47" t="s">
        <v>7</v>
      </c>
    </row>
    <row r="72" spans="1:50" s="11" customFormat="1" x14ac:dyDescent="0.25">
      <c r="A72" s="45" t="s">
        <v>110</v>
      </c>
      <c r="B72" s="110">
        <f t="shared" si="7"/>
        <v>44707.694131944445</v>
      </c>
      <c r="C72" s="66">
        <v>2022</v>
      </c>
      <c r="D72" s="66">
        <v>5</v>
      </c>
      <c r="E72" s="66">
        <v>26</v>
      </c>
      <c r="F72" s="66">
        <v>16</v>
      </c>
      <c r="G72" s="66">
        <v>39</v>
      </c>
      <c r="H72" s="67">
        <v>33</v>
      </c>
      <c r="I72" s="67">
        <v>0.1</v>
      </c>
      <c r="J72" s="68">
        <v>56.19</v>
      </c>
      <c r="K72" s="68">
        <v>0.01</v>
      </c>
      <c r="L72" s="68">
        <v>114.97</v>
      </c>
      <c r="M72" s="68">
        <v>0.01</v>
      </c>
      <c r="N72" s="69">
        <v>12</v>
      </c>
      <c r="O72" s="69">
        <v>8</v>
      </c>
      <c r="P72" s="67">
        <v>10.1</v>
      </c>
      <c r="Q72" s="10">
        <v>0.2</v>
      </c>
      <c r="R72" s="71"/>
      <c r="S72" s="71"/>
      <c r="T72" s="10">
        <f t="shared" si="8"/>
        <v>3.3888888888888884</v>
      </c>
      <c r="U72" s="10">
        <v>3.4</v>
      </c>
      <c r="V72" s="73">
        <v>19</v>
      </c>
      <c r="W72" s="70" t="s">
        <v>37</v>
      </c>
      <c r="X72" s="70"/>
      <c r="Y72" s="47" t="s">
        <v>7</v>
      </c>
      <c r="Z72" s="72" t="s">
        <v>243</v>
      </c>
      <c r="AA72" s="74">
        <v>13</v>
      </c>
      <c r="AC72" s="53">
        <f t="shared" ref="AC72:AC79" si="9">POWER(10,11.8+1.5*U72)</f>
        <v>7.9432823472428304E+16</v>
      </c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71"/>
      <c r="AU72" s="71"/>
      <c r="AV72" s="47"/>
      <c r="AW72" s="47"/>
      <c r="AX72" s="47"/>
    </row>
    <row r="73" spans="1:50" s="11" customFormat="1" x14ac:dyDescent="0.25">
      <c r="A73" s="45" t="s">
        <v>111</v>
      </c>
      <c r="B73" s="110">
        <f t="shared" si="7"/>
        <v>44708.568692129629</v>
      </c>
      <c r="C73" s="66">
        <v>2022</v>
      </c>
      <c r="D73" s="66">
        <v>5</v>
      </c>
      <c r="E73" s="66">
        <v>27</v>
      </c>
      <c r="F73" s="66">
        <v>13</v>
      </c>
      <c r="G73" s="66">
        <v>38</v>
      </c>
      <c r="H73" s="67">
        <v>55.4</v>
      </c>
      <c r="I73" s="67">
        <v>0.1</v>
      </c>
      <c r="J73" s="68">
        <v>55.9</v>
      </c>
      <c r="K73" s="68">
        <v>0.01</v>
      </c>
      <c r="L73" s="68">
        <v>114.37</v>
      </c>
      <c r="M73" s="68">
        <v>0.01</v>
      </c>
      <c r="N73" s="69">
        <v>16</v>
      </c>
      <c r="O73" s="69">
        <v>9</v>
      </c>
      <c r="P73" s="67">
        <v>10.8</v>
      </c>
      <c r="Q73" s="10">
        <v>0.2</v>
      </c>
      <c r="R73" s="71"/>
      <c r="S73" s="71"/>
      <c r="T73" s="10">
        <f t="shared" si="8"/>
        <v>3.7777777777777781</v>
      </c>
      <c r="U73" s="10">
        <v>3.8</v>
      </c>
      <c r="V73" s="73">
        <v>36</v>
      </c>
      <c r="W73" s="70" t="s">
        <v>37</v>
      </c>
      <c r="X73" s="70"/>
      <c r="Y73" s="47" t="s">
        <v>7</v>
      </c>
      <c r="Z73" s="72" t="s">
        <v>244</v>
      </c>
      <c r="AA73" s="74">
        <v>14</v>
      </c>
      <c r="AC73" s="53">
        <f t="shared" si="9"/>
        <v>3.1622776601683898E+17</v>
      </c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47"/>
      <c r="AR73" s="47"/>
      <c r="AS73" s="47"/>
      <c r="AT73" s="71"/>
      <c r="AU73" s="71"/>
      <c r="AV73" s="47"/>
      <c r="AW73" s="47"/>
      <c r="AX73" s="47"/>
    </row>
    <row r="74" spans="1:50" s="11" customFormat="1" x14ac:dyDescent="0.25">
      <c r="A74" s="45" t="s">
        <v>112</v>
      </c>
      <c r="B74" s="110">
        <f t="shared" si="7"/>
        <v>44711.102453703701</v>
      </c>
      <c r="C74" s="66">
        <v>2022</v>
      </c>
      <c r="D74" s="66">
        <v>5</v>
      </c>
      <c r="E74" s="66">
        <v>30</v>
      </c>
      <c r="F74" s="66">
        <v>2</v>
      </c>
      <c r="G74" s="66">
        <v>27</v>
      </c>
      <c r="H74" s="67">
        <v>32.299999999999997</v>
      </c>
      <c r="I74" s="67">
        <v>0.2</v>
      </c>
      <c r="J74" s="68">
        <v>51.34</v>
      </c>
      <c r="K74" s="68">
        <v>0.02</v>
      </c>
      <c r="L74" s="68">
        <v>100.31</v>
      </c>
      <c r="M74" s="68">
        <v>0.02</v>
      </c>
      <c r="N74" s="69"/>
      <c r="O74" s="69"/>
      <c r="P74" s="67">
        <v>9.9</v>
      </c>
      <c r="Q74" s="10">
        <v>0.2</v>
      </c>
      <c r="R74" s="100">
        <v>4</v>
      </c>
      <c r="S74" s="71"/>
      <c r="T74" s="10">
        <f t="shared" si="8"/>
        <v>3.2777777777777777</v>
      </c>
      <c r="U74" s="10">
        <v>3.3</v>
      </c>
      <c r="V74" s="73">
        <v>24</v>
      </c>
      <c r="W74" s="70" t="s">
        <v>37</v>
      </c>
      <c r="X74" s="70" t="s">
        <v>11</v>
      </c>
      <c r="Y74" s="47" t="s">
        <v>7</v>
      </c>
      <c r="Z74" s="72"/>
      <c r="AA74" s="70"/>
      <c r="AC74" s="53">
        <f t="shared" si="9"/>
        <v>5.6234132519035104E+16</v>
      </c>
      <c r="AE74" s="95">
        <v>2022</v>
      </c>
      <c r="AF74" s="95">
        <v>5</v>
      </c>
      <c r="AG74" s="95">
        <v>30</v>
      </c>
      <c r="AH74" s="95">
        <v>2</v>
      </c>
      <c r="AI74" s="96">
        <v>27</v>
      </c>
      <c r="AJ74" s="97">
        <v>28.6</v>
      </c>
      <c r="AK74" s="97">
        <v>2.1</v>
      </c>
      <c r="AL74" s="98">
        <v>51.347000000000001</v>
      </c>
      <c r="AM74" s="95">
        <v>2</v>
      </c>
      <c r="AN74" s="98">
        <v>1.7999999999999999E-2</v>
      </c>
      <c r="AO74" s="98">
        <v>100.255</v>
      </c>
      <c r="AP74" s="95">
        <v>1</v>
      </c>
      <c r="AQ74" s="95">
        <v>1.4E-2</v>
      </c>
      <c r="AR74" s="95">
        <v>9</v>
      </c>
      <c r="AS74" s="99" t="s">
        <v>23</v>
      </c>
      <c r="AT74" s="100">
        <v>4</v>
      </c>
      <c r="AU74" s="100">
        <v>3.9</v>
      </c>
      <c r="AV74" s="100" t="s">
        <v>11</v>
      </c>
      <c r="AW74" s="95" t="s">
        <v>274</v>
      </c>
      <c r="AX74" s="47" t="s">
        <v>7</v>
      </c>
    </row>
    <row r="75" spans="1:50" s="11" customFormat="1" x14ac:dyDescent="0.25">
      <c r="A75" s="45" t="s">
        <v>113</v>
      </c>
      <c r="B75" s="110">
        <f t="shared" si="7"/>
        <v>44713.451331018521</v>
      </c>
      <c r="C75" s="66">
        <v>2022</v>
      </c>
      <c r="D75" s="66">
        <v>6</v>
      </c>
      <c r="E75" s="66">
        <v>1</v>
      </c>
      <c r="F75" s="66">
        <v>10</v>
      </c>
      <c r="G75" s="66">
        <v>49</v>
      </c>
      <c r="H75" s="67">
        <v>55.4</v>
      </c>
      <c r="I75" s="67">
        <v>0.1</v>
      </c>
      <c r="J75" s="68">
        <v>53.58</v>
      </c>
      <c r="K75" s="68">
        <v>0.01</v>
      </c>
      <c r="L75" s="68">
        <v>108.23</v>
      </c>
      <c r="M75" s="68">
        <v>0.01</v>
      </c>
      <c r="N75" s="69"/>
      <c r="O75" s="69"/>
      <c r="P75" s="67">
        <v>9.5</v>
      </c>
      <c r="Q75" s="10">
        <v>0.2</v>
      </c>
      <c r="R75" s="71"/>
      <c r="S75" s="71"/>
      <c r="T75" s="10">
        <f t="shared" si="8"/>
        <v>3.0555555555555554</v>
      </c>
      <c r="U75" s="10">
        <v>3.1</v>
      </c>
      <c r="V75" s="73">
        <v>31</v>
      </c>
      <c r="W75" s="70" t="s">
        <v>37</v>
      </c>
      <c r="X75" s="70"/>
      <c r="Y75" s="47" t="s">
        <v>7</v>
      </c>
      <c r="Z75" s="72"/>
      <c r="AA75" s="70"/>
      <c r="AC75" s="53">
        <f t="shared" si="9"/>
        <v>2.8183829312644916E+16</v>
      </c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71"/>
      <c r="AU75" s="71"/>
      <c r="AV75" s="47"/>
      <c r="AW75" s="47"/>
      <c r="AX75" s="47"/>
    </row>
    <row r="76" spans="1:50" s="11" customFormat="1" x14ac:dyDescent="0.25">
      <c r="A76" s="45" t="s">
        <v>114</v>
      </c>
      <c r="B76" s="110">
        <f t="shared" si="7"/>
        <v>44719.095648148148</v>
      </c>
      <c r="C76" s="66">
        <v>2022</v>
      </c>
      <c r="D76" s="66">
        <v>6</v>
      </c>
      <c r="E76" s="66">
        <v>7</v>
      </c>
      <c r="F76" s="66">
        <v>2</v>
      </c>
      <c r="G76" s="66">
        <v>17</v>
      </c>
      <c r="H76" s="67">
        <v>44.3</v>
      </c>
      <c r="I76" s="67">
        <v>0.1</v>
      </c>
      <c r="J76" s="68">
        <v>51.27</v>
      </c>
      <c r="K76" s="68">
        <v>0.01</v>
      </c>
      <c r="L76" s="68">
        <v>100.34</v>
      </c>
      <c r="M76" s="68">
        <v>0.01</v>
      </c>
      <c r="N76" s="69">
        <v>4</v>
      </c>
      <c r="O76" s="69"/>
      <c r="P76" s="67">
        <v>9.6999999999999993</v>
      </c>
      <c r="Q76" s="10">
        <v>0.2</v>
      </c>
      <c r="R76" s="100">
        <v>3.9</v>
      </c>
      <c r="S76" s="71"/>
      <c r="T76" s="10">
        <f t="shared" si="8"/>
        <v>3.1666666666666661</v>
      </c>
      <c r="U76" s="10">
        <v>3.2</v>
      </c>
      <c r="V76" s="73">
        <v>31</v>
      </c>
      <c r="W76" s="70" t="s">
        <v>37</v>
      </c>
      <c r="X76" s="70" t="s">
        <v>11</v>
      </c>
      <c r="Y76" s="47" t="s">
        <v>7</v>
      </c>
      <c r="Z76" s="72"/>
      <c r="AA76" s="70"/>
      <c r="AC76" s="53">
        <f t="shared" si="9"/>
        <v>3.981071705534992E+16</v>
      </c>
      <c r="AE76" s="95">
        <v>2022</v>
      </c>
      <c r="AF76" s="95">
        <v>6</v>
      </c>
      <c r="AG76" s="95">
        <v>7</v>
      </c>
      <c r="AH76" s="95">
        <v>2</v>
      </c>
      <c r="AI76" s="96">
        <v>17</v>
      </c>
      <c r="AJ76" s="97">
        <v>40.1</v>
      </c>
      <c r="AK76" s="97">
        <v>2.1</v>
      </c>
      <c r="AL76" s="98">
        <v>51.283999999999999</v>
      </c>
      <c r="AM76" s="95">
        <v>2</v>
      </c>
      <c r="AN76" s="98">
        <v>1.7999999999999999E-2</v>
      </c>
      <c r="AO76" s="98">
        <v>100.256</v>
      </c>
      <c r="AP76" s="95">
        <v>1</v>
      </c>
      <c r="AQ76" s="95">
        <v>1.4E-2</v>
      </c>
      <c r="AR76" s="95">
        <v>9</v>
      </c>
      <c r="AS76" s="99" t="s">
        <v>23</v>
      </c>
      <c r="AT76" s="100">
        <v>3.9</v>
      </c>
      <c r="AU76" s="100">
        <v>3.8</v>
      </c>
      <c r="AV76" s="100" t="s">
        <v>11</v>
      </c>
      <c r="AW76" s="95" t="s">
        <v>274</v>
      </c>
      <c r="AX76" s="47" t="s">
        <v>7</v>
      </c>
    </row>
    <row r="77" spans="1:50" s="11" customFormat="1" ht="371.25" x14ac:dyDescent="0.25">
      <c r="A77" s="45" t="s">
        <v>115</v>
      </c>
      <c r="B77" s="110">
        <f t="shared" si="7"/>
        <v>44720.516886574071</v>
      </c>
      <c r="C77" s="66">
        <v>2022</v>
      </c>
      <c r="D77" s="66">
        <v>6</v>
      </c>
      <c r="E77" s="66">
        <v>8</v>
      </c>
      <c r="F77" s="66">
        <v>12</v>
      </c>
      <c r="G77" s="66">
        <v>24</v>
      </c>
      <c r="H77" s="67">
        <v>19.7</v>
      </c>
      <c r="I77" s="67">
        <v>0.1</v>
      </c>
      <c r="J77" s="68">
        <v>52.05</v>
      </c>
      <c r="K77" s="68">
        <v>0.01</v>
      </c>
      <c r="L77" s="68">
        <v>105.67</v>
      </c>
      <c r="M77" s="68">
        <v>0.01</v>
      </c>
      <c r="N77" s="69">
        <v>22</v>
      </c>
      <c r="O77" s="69">
        <v>2</v>
      </c>
      <c r="P77" s="67">
        <v>14.2</v>
      </c>
      <c r="Q77" s="10">
        <v>0.2</v>
      </c>
      <c r="R77" s="71"/>
      <c r="S77" s="71">
        <v>5.3</v>
      </c>
      <c r="T77" s="10">
        <f>S77</f>
        <v>5.3</v>
      </c>
      <c r="U77" s="10">
        <v>5.3</v>
      </c>
      <c r="V77" s="73">
        <v>38</v>
      </c>
      <c r="W77" s="70" t="s">
        <v>37</v>
      </c>
      <c r="X77" s="70"/>
      <c r="Y77" s="47" t="s">
        <v>7</v>
      </c>
      <c r="Z77" s="72" t="s">
        <v>954</v>
      </c>
      <c r="AA77" s="74">
        <v>15</v>
      </c>
      <c r="AC77" s="53">
        <f t="shared" si="9"/>
        <v>5.6234132519035085E+19</v>
      </c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71"/>
      <c r="AU77" s="71"/>
      <c r="AV77" s="47"/>
      <c r="AW77" s="47"/>
      <c r="AX77" s="47"/>
    </row>
    <row r="78" spans="1:50" s="11" customFormat="1" x14ac:dyDescent="0.25">
      <c r="A78" s="45" t="s">
        <v>116</v>
      </c>
      <c r="B78" s="110">
        <f t="shared" si="7"/>
        <v>44720.521944444445</v>
      </c>
      <c r="C78" s="66">
        <v>2022</v>
      </c>
      <c r="D78" s="66">
        <v>6</v>
      </c>
      <c r="E78" s="66">
        <v>8</v>
      </c>
      <c r="F78" s="66">
        <v>12</v>
      </c>
      <c r="G78" s="66">
        <v>31</v>
      </c>
      <c r="H78" s="67">
        <v>36.700000000000003</v>
      </c>
      <c r="I78" s="67">
        <v>0.3</v>
      </c>
      <c r="J78" s="68">
        <v>52.03</v>
      </c>
      <c r="K78" s="68">
        <v>0.01</v>
      </c>
      <c r="L78" s="68">
        <v>105.67</v>
      </c>
      <c r="M78" s="68">
        <v>0.01</v>
      </c>
      <c r="N78" s="69">
        <v>21</v>
      </c>
      <c r="O78" s="69">
        <v>4</v>
      </c>
      <c r="P78" s="67">
        <v>9.5</v>
      </c>
      <c r="Q78" s="10">
        <v>0.3</v>
      </c>
      <c r="R78" s="71"/>
      <c r="S78" s="71"/>
      <c r="T78" s="10">
        <f t="shared" si="8"/>
        <v>3.0555555555555554</v>
      </c>
      <c r="U78" s="10">
        <v>3.1</v>
      </c>
      <c r="V78" s="73">
        <v>23</v>
      </c>
      <c r="W78" s="70" t="s">
        <v>37</v>
      </c>
      <c r="X78" s="70"/>
      <c r="Y78" s="47" t="s">
        <v>7</v>
      </c>
      <c r="Z78" s="72"/>
      <c r="AA78" s="70"/>
      <c r="AC78" s="53">
        <f t="shared" si="9"/>
        <v>2.8183829312644916E+16</v>
      </c>
      <c r="AE78" s="47"/>
      <c r="AF78" s="47"/>
      <c r="AG78" s="47"/>
      <c r="AH78" s="47"/>
      <c r="AI78" s="47"/>
      <c r="AJ78" s="47"/>
      <c r="AK78" s="47"/>
      <c r="AL78" s="47"/>
      <c r="AM78" s="47"/>
      <c r="AN78" s="47"/>
      <c r="AO78" s="47"/>
      <c r="AP78" s="47"/>
      <c r="AQ78" s="47"/>
      <c r="AR78" s="47"/>
      <c r="AS78" s="47"/>
      <c r="AT78" s="71"/>
      <c r="AU78" s="71"/>
      <c r="AV78" s="47"/>
      <c r="AW78" s="47"/>
      <c r="AX78" s="47"/>
    </row>
    <row r="79" spans="1:50" s="11" customFormat="1" x14ac:dyDescent="0.25">
      <c r="A79" s="45" t="s">
        <v>117</v>
      </c>
      <c r="B79" s="110">
        <f t="shared" si="7"/>
        <v>44720.664687500001</v>
      </c>
      <c r="C79" s="66">
        <v>2022</v>
      </c>
      <c r="D79" s="66">
        <v>6</v>
      </c>
      <c r="E79" s="66">
        <v>8</v>
      </c>
      <c r="F79" s="66">
        <v>15</v>
      </c>
      <c r="G79" s="66">
        <v>57</v>
      </c>
      <c r="H79" s="67">
        <v>9</v>
      </c>
      <c r="I79" s="67">
        <v>0.1</v>
      </c>
      <c r="J79" s="68">
        <v>55.05</v>
      </c>
      <c r="K79" s="68">
        <v>0.01</v>
      </c>
      <c r="L79" s="68">
        <v>112.57</v>
      </c>
      <c r="M79" s="68">
        <v>0.01</v>
      </c>
      <c r="N79" s="69">
        <v>11</v>
      </c>
      <c r="O79" s="69">
        <v>6</v>
      </c>
      <c r="P79" s="67">
        <v>9.4</v>
      </c>
      <c r="Q79" s="10">
        <v>0.2</v>
      </c>
      <c r="R79" s="71"/>
      <c r="S79" s="71"/>
      <c r="T79" s="10">
        <f t="shared" si="8"/>
        <v>3</v>
      </c>
      <c r="U79" s="10">
        <v>3</v>
      </c>
      <c r="V79" s="73">
        <v>23</v>
      </c>
      <c r="W79" s="70" t="s">
        <v>37</v>
      </c>
      <c r="X79" s="70"/>
      <c r="Y79" s="47" t="s">
        <v>7</v>
      </c>
      <c r="Z79" s="72"/>
      <c r="AA79" s="70"/>
      <c r="AC79" s="53">
        <f t="shared" si="9"/>
        <v>1.9952623149688948E+16</v>
      </c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47"/>
      <c r="AT79" s="71"/>
      <c r="AU79" s="71"/>
      <c r="AV79" s="47"/>
      <c r="AW79" s="47"/>
      <c r="AX79" s="47"/>
    </row>
    <row r="80" spans="1:50" s="11" customFormat="1" ht="22.5" x14ac:dyDescent="0.25">
      <c r="A80" s="45" t="s">
        <v>119</v>
      </c>
      <c r="B80" s="110">
        <f t="shared" si="7"/>
        <v>44721.941828703704</v>
      </c>
      <c r="C80" s="66">
        <v>2022</v>
      </c>
      <c r="D80" s="66">
        <v>6</v>
      </c>
      <c r="E80" s="66">
        <v>9</v>
      </c>
      <c r="F80" s="66">
        <v>22</v>
      </c>
      <c r="G80" s="66">
        <v>36</v>
      </c>
      <c r="H80" s="67">
        <v>14.7</v>
      </c>
      <c r="I80" s="67">
        <v>0.1</v>
      </c>
      <c r="J80" s="68">
        <v>52.63</v>
      </c>
      <c r="K80" s="68">
        <v>0.01</v>
      </c>
      <c r="L80" s="68">
        <v>106.96</v>
      </c>
      <c r="M80" s="68">
        <v>0.01</v>
      </c>
      <c r="N80" s="69">
        <v>20</v>
      </c>
      <c r="O80" s="69">
        <v>2</v>
      </c>
      <c r="P80" s="67">
        <v>11.1</v>
      </c>
      <c r="Q80" s="10">
        <v>0.2</v>
      </c>
      <c r="R80" s="71"/>
      <c r="S80" s="71"/>
      <c r="T80" s="10">
        <f t="shared" ref="T80:T87" si="10">(P80-4)/1.8</f>
        <v>3.9444444444444442</v>
      </c>
      <c r="U80" s="10">
        <v>3.9</v>
      </c>
      <c r="V80" s="73">
        <v>36</v>
      </c>
      <c r="W80" s="70" t="s">
        <v>37</v>
      </c>
      <c r="X80" s="70"/>
      <c r="Y80" s="47" t="s">
        <v>7</v>
      </c>
      <c r="Z80" s="72" t="s">
        <v>245</v>
      </c>
      <c r="AA80" s="73">
        <v>16</v>
      </c>
      <c r="AC80" s="53">
        <f t="shared" ref="AC80:AC87" si="11">POWER(10,11.8+1.5*U80)</f>
        <v>4.4668359215096397E+17</v>
      </c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  <c r="AR80" s="47"/>
      <c r="AS80" s="47"/>
      <c r="AT80" s="71"/>
      <c r="AU80" s="71"/>
      <c r="AV80" s="47"/>
      <c r="AW80" s="47"/>
      <c r="AX80" s="47"/>
    </row>
    <row r="81" spans="1:50" s="11" customFormat="1" x14ac:dyDescent="0.25">
      <c r="A81" s="45" t="s">
        <v>120</v>
      </c>
      <c r="B81" s="110">
        <f t="shared" si="7"/>
        <v>44722.01054398148</v>
      </c>
      <c r="C81" s="66">
        <v>2022</v>
      </c>
      <c r="D81" s="66">
        <v>6</v>
      </c>
      <c r="E81" s="66">
        <v>10</v>
      </c>
      <c r="F81" s="66">
        <v>0</v>
      </c>
      <c r="G81" s="66">
        <v>15</v>
      </c>
      <c r="H81" s="67">
        <v>11.4</v>
      </c>
      <c r="I81" s="67">
        <v>0.2</v>
      </c>
      <c r="J81" s="68">
        <v>55.72</v>
      </c>
      <c r="K81" s="68">
        <v>0.01</v>
      </c>
      <c r="L81" s="68">
        <v>113.94</v>
      </c>
      <c r="M81" s="68">
        <v>0.02</v>
      </c>
      <c r="N81" s="69">
        <v>11</v>
      </c>
      <c r="O81" s="69">
        <v>3</v>
      </c>
      <c r="P81" s="67">
        <v>10</v>
      </c>
      <c r="Q81" s="10">
        <v>0.2</v>
      </c>
      <c r="R81" s="71"/>
      <c r="S81" s="71"/>
      <c r="T81" s="10">
        <f t="shared" si="10"/>
        <v>3.333333333333333</v>
      </c>
      <c r="U81" s="10">
        <v>3.3</v>
      </c>
      <c r="V81" s="73">
        <v>19</v>
      </c>
      <c r="W81" s="70" t="s">
        <v>37</v>
      </c>
      <c r="X81" s="70"/>
      <c r="Y81" s="47" t="s">
        <v>7</v>
      </c>
      <c r="Z81" s="72"/>
      <c r="AA81" s="70"/>
      <c r="AC81" s="53">
        <f t="shared" si="11"/>
        <v>5.6234132519035104E+16</v>
      </c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71"/>
      <c r="AU81" s="71"/>
      <c r="AV81" s="47"/>
      <c r="AW81" s="47"/>
      <c r="AX81" s="47"/>
    </row>
    <row r="82" spans="1:50" s="11" customFormat="1" x14ac:dyDescent="0.25">
      <c r="A82" s="45" t="s">
        <v>121</v>
      </c>
      <c r="B82" s="110">
        <f t="shared" si="7"/>
        <v>44723.240694444445</v>
      </c>
      <c r="C82" s="66">
        <v>2022</v>
      </c>
      <c r="D82" s="66">
        <v>6</v>
      </c>
      <c r="E82" s="66">
        <v>11</v>
      </c>
      <c r="F82" s="66">
        <v>5</v>
      </c>
      <c r="G82" s="66">
        <v>46</v>
      </c>
      <c r="H82" s="67">
        <v>36.299999999999997</v>
      </c>
      <c r="I82" s="67">
        <v>0.2</v>
      </c>
      <c r="J82" s="68">
        <v>56.34</v>
      </c>
      <c r="K82" s="68">
        <v>0.01</v>
      </c>
      <c r="L82" s="68">
        <v>113.22</v>
      </c>
      <c r="M82" s="68">
        <v>0.01</v>
      </c>
      <c r="N82" s="69">
        <v>18</v>
      </c>
      <c r="O82" s="69">
        <v>2</v>
      </c>
      <c r="P82" s="67">
        <v>12</v>
      </c>
      <c r="Q82" s="10">
        <v>0.2</v>
      </c>
      <c r="R82" s="71"/>
      <c r="S82" s="71"/>
      <c r="T82" s="10">
        <f t="shared" si="10"/>
        <v>4.4444444444444446</v>
      </c>
      <c r="U82" s="10">
        <v>4.4000000000000004</v>
      </c>
      <c r="V82" s="73">
        <v>34</v>
      </c>
      <c r="W82" s="70" t="s">
        <v>37</v>
      </c>
      <c r="X82" s="70"/>
      <c r="Y82" s="47" t="s">
        <v>7</v>
      </c>
      <c r="Z82" s="72" t="s">
        <v>246</v>
      </c>
      <c r="AA82" s="74">
        <v>17</v>
      </c>
      <c r="AC82" s="53">
        <f t="shared" si="11"/>
        <v>2.5118864315096028E+18</v>
      </c>
      <c r="AE82" s="47"/>
      <c r="AF82" s="47"/>
      <c r="AG82" s="47"/>
      <c r="AH82" s="47"/>
      <c r="AI82" s="47"/>
      <c r="AJ82" s="47"/>
      <c r="AK82" s="47"/>
      <c r="AL82" s="47"/>
      <c r="AM82" s="47"/>
      <c r="AN82" s="47"/>
      <c r="AO82" s="47"/>
      <c r="AP82" s="47"/>
      <c r="AQ82" s="47"/>
      <c r="AR82" s="47"/>
      <c r="AS82" s="47"/>
      <c r="AT82" s="71"/>
      <c r="AU82" s="71"/>
      <c r="AV82" s="47"/>
      <c r="AW82" s="47"/>
      <c r="AX82" s="47"/>
    </row>
    <row r="83" spans="1:50" s="11" customFormat="1" x14ac:dyDescent="0.25">
      <c r="A83" s="45" t="s">
        <v>122</v>
      </c>
      <c r="B83" s="110">
        <f t="shared" si="7"/>
        <v>44723.628240740742</v>
      </c>
      <c r="C83" s="66">
        <v>2022</v>
      </c>
      <c r="D83" s="66">
        <v>6</v>
      </c>
      <c r="E83" s="66">
        <v>11</v>
      </c>
      <c r="F83" s="66">
        <v>15</v>
      </c>
      <c r="G83" s="66">
        <v>4</v>
      </c>
      <c r="H83" s="67">
        <v>40.5</v>
      </c>
      <c r="I83" s="67">
        <v>0.1</v>
      </c>
      <c r="J83" s="68">
        <v>52.08</v>
      </c>
      <c r="K83" s="68">
        <v>0.01</v>
      </c>
      <c r="L83" s="68">
        <v>105.78</v>
      </c>
      <c r="M83" s="68">
        <v>0.01</v>
      </c>
      <c r="N83" s="69">
        <v>23</v>
      </c>
      <c r="O83" s="69">
        <v>2</v>
      </c>
      <c r="P83" s="67">
        <v>9.3000000000000007</v>
      </c>
      <c r="Q83" s="10">
        <v>0.3</v>
      </c>
      <c r="R83" s="71"/>
      <c r="S83" s="71"/>
      <c r="T83" s="10">
        <f t="shared" si="10"/>
        <v>2.9444444444444446</v>
      </c>
      <c r="U83" s="10">
        <v>2.9</v>
      </c>
      <c r="V83" s="73">
        <v>27</v>
      </c>
      <c r="W83" s="70" t="s">
        <v>37</v>
      </c>
      <c r="X83" s="70"/>
      <c r="Y83" s="47" t="s">
        <v>7</v>
      </c>
      <c r="Z83" s="72"/>
      <c r="AA83" s="70"/>
      <c r="AC83" s="53">
        <f t="shared" si="11"/>
        <v>1.4125375446227572E+16</v>
      </c>
      <c r="AE83" s="47"/>
      <c r="AF83" s="47"/>
      <c r="AG83" s="47"/>
      <c r="AH83" s="47"/>
      <c r="AI83" s="47"/>
      <c r="AJ83" s="47"/>
      <c r="AK83" s="47"/>
      <c r="AL83" s="47"/>
      <c r="AM83" s="47"/>
      <c r="AN83" s="47"/>
      <c r="AO83" s="47"/>
      <c r="AP83" s="47"/>
      <c r="AQ83" s="47"/>
      <c r="AR83" s="47"/>
      <c r="AS83" s="47"/>
      <c r="AT83" s="71"/>
      <c r="AU83" s="71"/>
      <c r="AV83" s="47"/>
      <c r="AW83" s="47"/>
      <c r="AX83" s="47"/>
    </row>
    <row r="84" spans="1:50" s="11" customFormat="1" x14ac:dyDescent="0.25">
      <c r="A84" s="45" t="s">
        <v>123</v>
      </c>
      <c r="B84" s="110">
        <f t="shared" si="7"/>
        <v>44724.43577546296</v>
      </c>
      <c r="C84" s="66">
        <v>2022</v>
      </c>
      <c r="D84" s="66">
        <v>6</v>
      </c>
      <c r="E84" s="66">
        <v>12</v>
      </c>
      <c r="F84" s="66">
        <v>10</v>
      </c>
      <c r="G84" s="66">
        <v>27</v>
      </c>
      <c r="H84" s="67">
        <v>31</v>
      </c>
      <c r="I84" s="67">
        <v>0.1</v>
      </c>
      <c r="J84" s="68">
        <v>56.51</v>
      </c>
      <c r="K84" s="68">
        <v>0.01</v>
      </c>
      <c r="L84" s="68">
        <v>113.97</v>
      </c>
      <c r="M84" s="68">
        <v>0.02</v>
      </c>
      <c r="N84" s="69">
        <v>18</v>
      </c>
      <c r="O84" s="69">
        <v>2</v>
      </c>
      <c r="P84" s="67">
        <v>9.9</v>
      </c>
      <c r="Q84" s="10">
        <v>0.3</v>
      </c>
      <c r="R84" s="71"/>
      <c r="S84" s="71"/>
      <c r="T84" s="10">
        <f t="shared" si="10"/>
        <v>3.2777777777777777</v>
      </c>
      <c r="U84" s="10">
        <v>3.3</v>
      </c>
      <c r="V84" s="73">
        <v>17</v>
      </c>
      <c r="W84" s="70" t="s">
        <v>37</v>
      </c>
      <c r="X84" s="70"/>
      <c r="Y84" s="47" t="s">
        <v>7</v>
      </c>
      <c r="Z84" s="72"/>
      <c r="AA84" s="70"/>
      <c r="AC84" s="53">
        <f t="shared" si="11"/>
        <v>5.6234132519035104E+16</v>
      </c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71"/>
      <c r="AU84" s="71"/>
      <c r="AV84" s="47"/>
      <c r="AW84" s="47"/>
      <c r="AX84" s="47"/>
    </row>
    <row r="85" spans="1:50" s="11" customFormat="1" x14ac:dyDescent="0.25">
      <c r="A85" s="45" t="s">
        <v>124</v>
      </c>
      <c r="B85" s="110">
        <f t="shared" si="7"/>
        <v>44724.810555555552</v>
      </c>
      <c r="C85" s="66">
        <v>2022</v>
      </c>
      <c r="D85" s="66">
        <v>6</v>
      </c>
      <c r="E85" s="66">
        <v>12</v>
      </c>
      <c r="F85" s="66">
        <v>19</v>
      </c>
      <c r="G85" s="66">
        <v>27</v>
      </c>
      <c r="H85" s="67">
        <v>12.3</v>
      </c>
      <c r="I85" s="67">
        <v>0.1</v>
      </c>
      <c r="J85" s="68">
        <v>56.04</v>
      </c>
      <c r="K85" s="68">
        <v>0.01</v>
      </c>
      <c r="L85" s="68">
        <v>114.86</v>
      </c>
      <c r="M85" s="68">
        <v>0.01</v>
      </c>
      <c r="N85" s="69"/>
      <c r="O85" s="69"/>
      <c r="P85" s="67">
        <v>11.3</v>
      </c>
      <c r="Q85" s="10">
        <v>0.2</v>
      </c>
      <c r="R85" s="71"/>
      <c r="S85" s="71"/>
      <c r="T85" s="10">
        <f t="shared" si="10"/>
        <v>4.0555555555555562</v>
      </c>
      <c r="U85" s="10">
        <v>4.0999999999999996</v>
      </c>
      <c r="V85" s="73">
        <v>36</v>
      </c>
      <c r="W85" s="70" t="s">
        <v>37</v>
      </c>
      <c r="X85" s="70"/>
      <c r="Y85" s="47" t="s">
        <v>7</v>
      </c>
      <c r="Z85" s="72"/>
      <c r="AA85" s="70"/>
      <c r="AC85" s="53">
        <f t="shared" si="11"/>
        <v>8.9125093813374464E+17</v>
      </c>
      <c r="AE85" s="47"/>
      <c r="AF85" s="47"/>
      <c r="AG85" s="47"/>
      <c r="AH85" s="47"/>
      <c r="AI85" s="47"/>
      <c r="AJ85" s="47"/>
      <c r="AK85" s="47"/>
      <c r="AL85" s="47"/>
      <c r="AM85" s="47"/>
      <c r="AN85" s="47"/>
      <c r="AO85" s="47"/>
      <c r="AP85" s="47"/>
      <c r="AQ85" s="47"/>
      <c r="AR85" s="47"/>
      <c r="AS85" s="47"/>
      <c r="AT85" s="71"/>
      <c r="AU85" s="71"/>
      <c r="AV85" s="47"/>
      <c r="AW85" s="47"/>
      <c r="AX85" s="47"/>
    </row>
    <row r="86" spans="1:50" s="11" customFormat="1" x14ac:dyDescent="0.25">
      <c r="A86" s="45" t="s">
        <v>125</v>
      </c>
      <c r="B86" s="110">
        <f t="shared" si="7"/>
        <v>44725.186747685184</v>
      </c>
      <c r="C86" s="66">
        <v>2022</v>
      </c>
      <c r="D86" s="66">
        <v>6</v>
      </c>
      <c r="E86" s="66">
        <v>13</v>
      </c>
      <c r="F86" s="66">
        <v>4</v>
      </c>
      <c r="G86" s="66">
        <v>28</v>
      </c>
      <c r="H86" s="67">
        <v>55.8</v>
      </c>
      <c r="I86" s="67">
        <v>0.1</v>
      </c>
      <c r="J86" s="68">
        <v>52.06</v>
      </c>
      <c r="K86" s="68">
        <v>0.01</v>
      </c>
      <c r="L86" s="68">
        <v>105.66</v>
      </c>
      <c r="M86" s="68">
        <v>0.01</v>
      </c>
      <c r="N86" s="69">
        <v>23</v>
      </c>
      <c r="O86" s="69">
        <v>2</v>
      </c>
      <c r="P86" s="67">
        <v>9.8000000000000007</v>
      </c>
      <c r="Q86" s="10">
        <v>0.2</v>
      </c>
      <c r="R86" s="71"/>
      <c r="S86" s="71"/>
      <c r="T86" s="10">
        <f t="shared" si="10"/>
        <v>3.2222222222222223</v>
      </c>
      <c r="U86" s="10">
        <v>3.2</v>
      </c>
      <c r="V86" s="73">
        <v>33</v>
      </c>
      <c r="W86" s="70" t="s">
        <v>37</v>
      </c>
      <c r="X86" s="70"/>
      <c r="Y86" s="47" t="s">
        <v>7</v>
      </c>
      <c r="Z86" s="72" t="s">
        <v>247</v>
      </c>
      <c r="AA86" s="74">
        <v>18</v>
      </c>
      <c r="AC86" s="53">
        <f t="shared" si="11"/>
        <v>3.981071705534992E+16</v>
      </c>
      <c r="AE86" s="47"/>
      <c r="AF86" s="47"/>
      <c r="AG86" s="47"/>
      <c r="AH86" s="47"/>
      <c r="AI86" s="47"/>
      <c r="AJ86" s="47"/>
      <c r="AK86" s="47"/>
      <c r="AL86" s="47"/>
      <c r="AM86" s="47"/>
      <c r="AN86" s="47"/>
      <c r="AO86" s="47"/>
      <c r="AP86" s="47"/>
      <c r="AQ86" s="47"/>
      <c r="AR86" s="47"/>
      <c r="AS86" s="47"/>
      <c r="AT86" s="71"/>
      <c r="AU86" s="71"/>
      <c r="AV86" s="47"/>
      <c r="AW86" s="47"/>
      <c r="AX86" s="47"/>
    </row>
    <row r="87" spans="1:50" s="11" customFormat="1" x14ac:dyDescent="0.25">
      <c r="A87" s="45" t="s">
        <v>126</v>
      </c>
      <c r="B87" s="110">
        <f t="shared" si="7"/>
        <v>44727.518148148149</v>
      </c>
      <c r="C87" s="66">
        <v>2022</v>
      </c>
      <c r="D87" s="66">
        <v>6</v>
      </c>
      <c r="E87" s="66">
        <v>15</v>
      </c>
      <c r="F87" s="66">
        <v>12</v>
      </c>
      <c r="G87" s="66">
        <v>26</v>
      </c>
      <c r="H87" s="67">
        <v>8.9</v>
      </c>
      <c r="I87" s="67">
        <v>0.2</v>
      </c>
      <c r="J87" s="68">
        <v>55.16</v>
      </c>
      <c r="K87" s="68">
        <v>0.01</v>
      </c>
      <c r="L87" s="68">
        <v>112.3</v>
      </c>
      <c r="M87" s="68">
        <v>0.02</v>
      </c>
      <c r="N87" s="69"/>
      <c r="O87" s="69"/>
      <c r="P87" s="67">
        <v>9.1999999999999993</v>
      </c>
      <c r="Q87" s="10">
        <v>0.2</v>
      </c>
      <c r="R87" s="71"/>
      <c r="S87" s="71"/>
      <c r="T87" s="10">
        <f t="shared" si="10"/>
        <v>2.8888888888888884</v>
      </c>
      <c r="U87" s="10">
        <v>2.9</v>
      </c>
      <c r="V87" s="73">
        <v>23</v>
      </c>
      <c r="W87" s="70" t="s">
        <v>37</v>
      </c>
      <c r="X87" s="70"/>
      <c r="Y87" s="47" t="s">
        <v>7</v>
      </c>
      <c r="Z87" s="72"/>
      <c r="AA87" s="70"/>
      <c r="AC87" s="53">
        <f t="shared" si="11"/>
        <v>1.4125375446227572E+16</v>
      </c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47"/>
      <c r="AS87" s="47"/>
      <c r="AT87" s="71"/>
      <c r="AU87" s="71"/>
      <c r="AV87" s="47"/>
      <c r="AW87" s="47"/>
      <c r="AX87" s="47"/>
    </row>
    <row r="88" spans="1:50" s="11" customFormat="1" x14ac:dyDescent="0.25">
      <c r="A88" s="45" t="s">
        <v>128</v>
      </c>
      <c r="B88" s="110">
        <f t="shared" si="7"/>
        <v>44729.932337962964</v>
      </c>
      <c r="C88" s="66">
        <v>2022</v>
      </c>
      <c r="D88" s="66">
        <v>6</v>
      </c>
      <c r="E88" s="66">
        <v>17</v>
      </c>
      <c r="F88" s="66">
        <v>22</v>
      </c>
      <c r="G88" s="66">
        <v>22</v>
      </c>
      <c r="H88" s="67">
        <v>34.1</v>
      </c>
      <c r="I88" s="67">
        <v>0.2</v>
      </c>
      <c r="J88" s="68">
        <v>52.29</v>
      </c>
      <c r="K88" s="68">
        <v>0.01</v>
      </c>
      <c r="L88" s="68">
        <v>105.97</v>
      </c>
      <c r="M88" s="68">
        <v>0.01</v>
      </c>
      <c r="N88" s="69">
        <v>27</v>
      </c>
      <c r="O88" s="69">
        <v>2</v>
      </c>
      <c r="P88" s="67">
        <v>10.3</v>
      </c>
      <c r="Q88" s="10">
        <v>0.3</v>
      </c>
      <c r="R88" s="71"/>
      <c r="S88" s="71"/>
      <c r="T88" s="10">
        <f t="shared" ref="T88:T95" si="12">(P88-4)/1.8</f>
        <v>3.5000000000000004</v>
      </c>
      <c r="U88" s="10">
        <v>3.5</v>
      </c>
      <c r="V88" s="73">
        <v>33</v>
      </c>
      <c r="W88" s="70" t="s">
        <v>37</v>
      </c>
      <c r="X88" s="70"/>
      <c r="Y88" s="47" t="s">
        <v>7</v>
      </c>
      <c r="Z88" s="72" t="s">
        <v>248</v>
      </c>
      <c r="AA88" s="73">
        <v>19</v>
      </c>
      <c r="AC88" s="53">
        <f t="shared" ref="AC88:AC95" si="13">POWER(10,11.8+1.5*U88)</f>
        <v>1.122018454301972E+17</v>
      </c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47"/>
      <c r="AS88" s="47"/>
      <c r="AT88" s="71"/>
      <c r="AU88" s="71"/>
      <c r="AV88" s="47"/>
      <c r="AW88" s="47"/>
      <c r="AX88" s="47"/>
    </row>
    <row r="89" spans="1:50" s="11" customFormat="1" x14ac:dyDescent="0.25">
      <c r="A89" s="45" t="s">
        <v>129</v>
      </c>
      <c r="B89" s="110">
        <f t="shared" si="7"/>
        <v>44731.163344907407</v>
      </c>
      <c r="C89" s="66">
        <v>2022</v>
      </c>
      <c r="D89" s="66">
        <v>6</v>
      </c>
      <c r="E89" s="66">
        <v>19</v>
      </c>
      <c r="F89" s="66">
        <v>3</v>
      </c>
      <c r="G89" s="66">
        <v>55</v>
      </c>
      <c r="H89" s="67">
        <v>13</v>
      </c>
      <c r="I89" s="67">
        <v>0.1</v>
      </c>
      <c r="J89" s="68">
        <v>55.9</v>
      </c>
      <c r="K89" s="68">
        <v>0.01</v>
      </c>
      <c r="L89" s="68">
        <v>113.4</v>
      </c>
      <c r="M89" s="68">
        <v>0.01</v>
      </c>
      <c r="N89" s="69">
        <v>5</v>
      </c>
      <c r="O89" s="69">
        <v>3</v>
      </c>
      <c r="P89" s="67">
        <v>10</v>
      </c>
      <c r="Q89" s="10">
        <v>0.2</v>
      </c>
      <c r="R89" s="71"/>
      <c r="S89" s="71"/>
      <c r="T89" s="10">
        <f t="shared" si="12"/>
        <v>3.333333333333333</v>
      </c>
      <c r="U89" s="10">
        <v>3.3</v>
      </c>
      <c r="V89" s="73">
        <v>24</v>
      </c>
      <c r="W89" s="70" t="s">
        <v>37</v>
      </c>
      <c r="X89" s="70"/>
      <c r="Y89" s="47" t="s">
        <v>7</v>
      </c>
      <c r="Z89" s="72"/>
      <c r="AA89" s="70"/>
      <c r="AC89" s="53">
        <f t="shared" si="13"/>
        <v>5.6234132519035104E+16</v>
      </c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71"/>
      <c r="AU89" s="71"/>
      <c r="AV89" s="47"/>
      <c r="AW89" s="47"/>
      <c r="AX89" s="47"/>
    </row>
    <row r="90" spans="1:50" s="11" customFormat="1" x14ac:dyDescent="0.25">
      <c r="A90" s="45" t="s">
        <v>130</v>
      </c>
      <c r="B90" s="110">
        <f t="shared" si="7"/>
        <v>44731.307013888887</v>
      </c>
      <c r="C90" s="66">
        <v>2022</v>
      </c>
      <c r="D90" s="66">
        <v>6</v>
      </c>
      <c r="E90" s="66">
        <v>19</v>
      </c>
      <c r="F90" s="66">
        <v>7</v>
      </c>
      <c r="G90" s="66">
        <v>22</v>
      </c>
      <c r="H90" s="67">
        <v>6.7</v>
      </c>
      <c r="I90" s="67">
        <v>0.1</v>
      </c>
      <c r="J90" s="68">
        <v>55.9</v>
      </c>
      <c r="K90" s="68">
        <v>0.01</v>
      </c>
      <c r="L90" s="68">
        <v>113.42</v>
      </c>
      <c r="M90" s="68">
        <v>0.01</v>
      </c>
      <c r="N90" s="69">
        <v>9</v>
      </c>
      <c r="O90" s="69">
        <v>2</v>
      </c>
      <c r="P90" s="67">
        <v>10.9</v>
      </c>
      <c r="Q90" s="10">
        <v>0.2</v>
      </c>
      <c r="R90" s="71"/>
      <c r="S90" s="71"/>
      <c r="T90" s="10">
        <f t="shared" si="12"/>
        <v>3.8333333333333335</v>
      </c>
      <c r="U90" s="10">
        <v>3.8</v>
      </c>
      <c r="V90" s="73">
        <v>37</v>
      </c>
      <c r="W90" s="70" t="s">
        <v>37</v>
      </c>
      <c r="X90" s="70"/>
      <c r="Y90" s="47" t="s">
        <v>7</v>
      </c>
      <c r="Z90" s="72"/>
      <c r="AA90" s="70"/>
      <c r="AC90" s="53">
        <f t="shared" si="13"/>
        <v>3.1622776601683898E+17</v>
      </c>
      <c r="AE90" s="47"/>
      <c r="AF90" s="47"/>
      <c r="AG90" s="47"/>
      <c r="AH90" s="47"/>
      <c r="AI90" s="47"/>
      <c r="AJ90" s="47"/>
      <c r="AK90" s="47"/>
      <c r="AL90" s="47"/>
      <c r="AM90" s="47"/>
      <c r="AN90" s="47"/>
      <c r="AO90" s="47"/>
      <c r="AP90" s="47"/>
      <c r="AQ90" s="47"/>
      <c r="AR90" s="47"/>
      <c r="AS90" s="47"/>
      <c r="AT90" s="71"/>
      <c r="AU90" s="71"/>
      <c r="AV90" s="47"/>
      <c r="AW90" s="47"/>
      <c r="AX90" s="47"/>
    </row>
    <row r="91" spans="1:50" s="11" customFormat="1" x14ac:dyDescent="0.25">
      <c r="A91" s="45" t="s">
        <v>131</v>
      </c>
      <c r="B91" s="110">
        <f t="shared" si="7"/>
        <v>44733.276180555556</v>
      </c>
      <c r="C91" s="66">
        <v>2022</v>
      </c>
      <c r="D91" s="66">
        <v>6</v>
      </c>
      <c r="E91" s="66">
        <v>21</v>
      </c>
      <c r="F91" s="66">
        <v>6</v>
      </c>
      <c r="G91" s="66">
        <v>37</v>
      </c>
      <c r="H91" s="67">
        <v>42</v>
      </c>
      <c r="I91" s="67">
        <v>0.2</v>
      </c>
      <c r="J91" s="68">
        <v>56.06</v>
      </c>
      <c r="K91" s="68">
        <v>0.01</v>
      </c>
      <c r="L91" s="68">
        <v>111.55</v>
      </c>
      <c r="M91" s="68">
        <v>0.02</v>
      </c>
      <c r="N91" s="69">
        <v>12</v>
      </c>
      <c r="O91" s="69">
        <v>3</v>
      </c>
      <c r="P91" s="67">
        <v>9.6</v>
      </c>
      <c r="Q91" s="10">
        <v>0.2</v>
      </c>
      <c r="R91" s="71"/>
      <c r="S91" s="71"/>
      <c r="T91" s="10">
        <f t="shared" si="12"/>
        <v>3.1111111111111107</v>
      </c>
      <c r="U91" s="10">
        <v>3.1</v>
      </c>
      <c r="V91" s="73">
        <v>23</v>
      </c>
      <c r="W91" s="70" t="s">
        <v>37</v>
      </c>
      <c r="X91" s="70"/>
      <c r="Y91" s="47" t="s">
        <v>7</v>
      </c>
      <c r="Z91" s="72"/>
      <c r="AA91" s="70"/>
      <c r="AC91" s="53">
        <f t="shared" si="13"/>
        <v>2.8183829312644916E+16</v>
      </c>
      <c r="AE91" s="47"/>
      <c r="AF91" s="47"/>
      <c r="AG91" s="47"/>
      <c r="AH91" s="47"/>
      <c r="AI91" s="47"/>
      <c r="AJ91" s="47"/>
      <c r="AK91" s="47"/>
      <c r="AL91" s="47"/>
      <c r="AM91" s="47"/>
      <c r="AN91" s="47"/>
      <c r="AO91" s="47"/>
      <c r="AP91" s="47"/>
      <c r="AQ91" s="47"/>
      <c r="AR91" s="47"/>
      <c r="AS91" s="47"/>
      <c r="AT91" s="71"/>
      <c r="AU91" s="71"/>
      <c r="AV91" s="47"/>
      <c r="AW91" s="47"/>
      <c r="AX91" s="47"/>
    </row>
    <row r="92" spans="1:50" s="11" customFormat="1" x14ac:dyDescent="0.25">
      <c r="A92" s="45" t="s">
        <v>132</v>
      </c>
      <c r="B92" s="110">
        <f t="shared" si="7"/>
        <v>44733.282858796294</v>
      </c>
      <c r="C92" s="66">
        <v>2022</v>
      </c>
      <c r="D92" s="66">
        <v>6</v>
      </c>
      <c r="E92" s="66">
        <v>21</v>
      </c>
      <c r="F92" s="66">
        <v>6</v>
      </c>
      <c r="G92" s="66">
        <v>47</v>
      </c>
      <c r="H92" s="67">
        <v>19.2</v>
      </c>
      <c r="I92" s="67">
        <v>0.2</v>
      </c>
      <c r="J92" s="68">
        <v>56.05</v>
      </c>
      <c r="K92" s="68">
        <v>0.01</v>
      </c>
      <c r="L92" s="68">
        <v>111.55</v>
      </c>
      <c r="M92" s="68">
        <v>0.01</v>
      </c>
      <c r="N92" s="69">
        <v>10</v>
      </c>
      <c r="O92" s="69">
        <v>2</v>
      </c>
      <c r="P92" s="67">
        <v>10.1</v>
      </c>
      <c r="Q92" s="10">
        <v>0.2</v>
      </c>
      <c r="R92" s="71"/>
      <c r="S92" s="71"/>
      <c r="T92" s="10">
        <f t="shared" si="12"/>
        <v>3.3888888888888884</v>
      </c>
      <c r="U92" s="10">
        <v>3.4</v>
      </c>
      <c r="V92" s="73">
        <v>23</v>
      </c>
      <c r="W92" s="70" t="s">
        <v>37</v>
      </c>
      <c r="X92" s="70"/>
      <c r="Y92" s="47" t="s">
        <v>7</v>
      </c>
      <c r="Z92" s="72"/>
      <c r="AA92" s="70"/>
      <c r="AC92" s="53">
        <f t="shared" si="13"/>
        <v>7.9432823472428304E+16</v>
      </c>
      <c r="AE92" s="47"/>
      <c r="AF92" s="47"/>
      <c r="AG92" s="47"/>
      <c r="AH92" s="47"/>
      <c r="AI92" s="47"/>
      <c r="AJ92" s="47"/>
      <c r="AK92" s="47"/>
      <c r="AL92" s="47"/>
      <c r="AM92" s="47"/>
      <c r="AN92" s="47"/>
      <c r="AO92" s="47"/>
      <c r="AP92" s="47"/>
      <c r="AQ92" s="47"/>
      <c r="AR92" s="47"/>
      <c r="AS92" s="47"/>
      <c r="AT92" s="71"/>
      <c r="AU92" s="71"/>
      <c r="AV92" s="47"/>
      <c r="AW92" s="47"/>
      <c r="AX92" s="47"/>
    </row>
    <row r="93" spans="1:50" s="11" customFormat="1" x14ac:dyDescent="0.25">
      <c r="A93" s="45" t="s">
        <v>133</v>
      </c>
      <c r="B93" s="110">
        <f t="shared" si="7"/>
        <v>44733.524976851855</v>
      </c>
      <c r="C93" s="66">
        <v>2022</v>
      </c>
      <c r="D93" s="66">
        <v>6</v>
      </c>
      <c r="E93" s="66">
        <v>21</v>
      </c>
      <c r="F93" s="66">
        <v>12</v>
      </c>
      <c r="G93" s="66">
        <v>35</v>
      </c>
      <c r="H93" s="67">
        <v>58.9</v>
      </c>
      <c r="I93" s="67">
        <v>0.2</v>
      </c>
      <c r="J93" s="68">
        <v>56.52</v>
      </c>
      <c r="K93" s="68">
        <v>0.01</v>
      </c>
      <c r="L93" s="68">
        <v>118.49</v>
      </c>
      <c r="M93" s="68">
        <v>0.01</v>
      </c>
      <c r="N93" s="69">
        <v>7</v>
      </c>
      <c r="O93" s="69">
        <v>5</v>
      </c>
      <c r="P93" s="67">
        <v>9.8000000000000007</v>
      </c>
      <c r="Q93" s="10">
        <v>0.2</v>
      </c>
      <c r="R93" s="71"/>
      <c r="S93" s="71"/>
      <c r="T93" s="10">
        <f t="shared" si="12"/>
        <v>3.2222222222222223</v>
      </c>
      <c r="U93" s="10">
        <v>3.2</v>
      </c>
      <c r="V93" s="73">
        <v>21</v>
      </c>
      <c r="W93" s="70" t="s">
        <v>37</v>
      </c>
      <c r="X93" s="70"/>
      <c r="Y93" s="47" t="s">
        <v>7</v>
      </c>
      <c r="Z93" s="72"/>
      <c r="AA93" s="70"/>
      <c r="AC93" s="53">
        <f t="shared" si="13"/>
        <v>3.981071705534992E+16</v>
      </c>
      <c r="AE93" s="47"/>
      <c r="AF93" s="47"/>
      <c r="AG93" s="47"/>
      <c r="AH93" s="47"/>
      <c r="AI93" s="47"/>
      <c r="AJ93" s="47"/>
      <c r="AK93" s="47"/>
      <c r="AL93" s="47"/>
      <c r="AM93" s="47"/>
      <c r="AN93" s="47"/>
      <c r="AO93" s="47"/>
      <c r="AP93" s="47"/>
      <c r="AQ93" s="47"/>
      <c r="AR93" s="47"/>
      <c r="AS93" s="47"/>
      <c r="AT93" s="71"/>
      <c r="AU93" s="71"/>
      <c r="AV93" s="47"/>
      <c r="AW93" s="47"/>
      <c r="AX93" s="47"/>
    </row>
    <row r="94" spans="1:50" s="11" customFormat="1" x14ac:dyDescent="0.25">
      <c r="A94" s="45" t="s">
        <v>134</v>
      </c>
      <c r="B94" s="110">
        <f t="shared" si="7"/>
        <v>44733.926782407405</v>
      </c>
      <c r="C94" s="66">
        <v>2022</v>
      </c>
      <c r="D94" s="66">
        <v>6</v>
      </c>
      <c r="E94" s="66">
        <v>21</v>
      </c>
      <c r="F94" s="66">
        <v>22</v>
      </c>
      <c r="G94" s="66">
        <v>14</v>
      </c>
      <c r="H94" s="67">
        <v>34</v>
      </c>
      <c r="I94" s="67">
        <v>0.1</v>
      </c>
      <c r="J94" s="68">
        <v>53.3</v>
      </c>
      <c r="K94" s="68">
        <v>0.01</v>
      </c>
      <c r="L94" s="68">
        <v>108.61</v>
      </c>
      <c r="M94" s="68">
        <v>0.01</v>
      </c>
      <c r="N94" s="69">
        <v>21</v>
      </c>
      <c r="O94" s="69">
        <v>1</v>
      </c>
      <c r="P94" s="67">
        <v>9.6</v>
      </c>
      <c r="Q94" s="10">
        <v>0.2</v>
      </c>
      <c r="R94" s="71"/>
      <c r="S94" s="71"/>
      <c r="T94" s="10">
        <f t="shared" si="12"/>
        <v>3.1111111111111107</v>
      </c>
      <c r="U94" s="10">
        <v>3.1</v>
      </c>
      <c r="V94" s="73">
        <v>32</v>
      </c>
      <c r="W94" s="70" t="s">
        <v>37</v>
      </c>
      <c r="X94" s="70"/>
      <c r="Y94" s="47" t="s">
        <v>7</v>
      </c>
      <c r="Z94" s="72"/>
      <c r="AA94" s="70"/>
      <c r="AC94" s="53">
        <f t="shared" si="13"/>
        <v>2.8183829312644916E+16</v>
      </c>
      <c r="AE94" s="47"/>
      <c r="AF94" s="47"/>
      <c r="AG94" s="47"/>
      <c r="AH94" s="47"/>
      <c r="AI94" s="47"/>
      <c r="AJ94" s="47"/>
      <c r="AK94" s="47"/>
      <c r="AL94" s="47"/>
      <c r="AM94" s="47"/>
      <c r="AN94" s="47"/>
      <c r="AO94" s="47"/>
      <c r="AP94" s="47"/>
      <c r="AQ94" s="47"/>
      <c r="AR94" s="47"/>
      <c r="AS94" s="47"/>
      <c r="AT94" s="71"/>
      <c r="AU94" s="71"/>
      <c r="AV94" s="47"/>
      <c r="AW94" s="47"/>
      <c r="AX94" s="47"/>
    </row>
    <row r="95" spans="1:50" s="11" customFormat="1" x14ac:dyDescent="0.25">
      <c r="A95" s="45" t="s">
        <v>135</v>
      </c>
      <c r="B95" s="110">
        <f t="shared" si="7"/>
        <v>44741.054513888892</v>
      </c>
      <c r="C95" s="66">
        <v>2022</v>
      </c>
      <c r="D95" s="66">
        <v>6</v>
      </c>
      <c r="E95" s="66">
        <v>29</v>
      </c>
      <c r="F95" s="66">
        <v>1</v>
      </c>
      <c r="G95" s="66">
        <v>18</v>
      </c>
      <c r="H95" s="67">
        <v>30.3</v>
      </c>
      <c r="I95" s="67">
        <v>0.1</v>
      </c>
      <c r="J95" s="68">
        <v>52.39</v>
      </c>
      <c r="K95" s="68">
        <v>0.01</v>
      </c>
      <c r="L95" s="68">
        <v>106.34</v>
      </c>
      <c r="M95" s="68">
        <v>0.01</v>
      </c>
      <c r="N95" s="69">
        <v>20</v>
      </c>
      <c r="O95" s="69">
        <v>1</v>
      </c>
      <c r="P95" s="67">
        <v>10</v>
      </c>
      <c r="Q95" s="10">
        <v>0.2</v>
      </c>
      <c r="R95" s="71"/>
      <c r="S95" s="71"/>
      <c r="T95" s="10">
        <f t="shared" si="12"/>
        <v>3.333333333333333</v>
      </c>
      <c r="U95" s="10">
        <v>3.3</v>
      </c>
      <c r="V95" s="73">
        <v>32</v>
      </c>
      <c r="W95" s="70" t="s">
        <v>37</v>
      </c>
      <c r="X95" s="70"/>
      <c r="Y95" s="47" t="s">
        <v>7</v>
      </c>
      <c r="Z95" s="72" t="s">
        <v>249</v>
      </c>
      <c r="AA95" s="73">
        <v>20</v>
      </c>
      <c r="AC95" s="53">
        <f t="shared" si="13"/>
        <v>5.6234132519035104E+16</v>
      </c>
      <c r="AE95" s="47"/>
      <c r="AF95" s="47"/>
      <c r="AG95" s="47"/>
      <c r="AH95" s="47"/>
      <c r="AI95" s="47"/>
      <c r="AJ95" s="47"/>
      <c r="AK95" s="47"/>
      <c r="AL95" s="47"/>
      <c r="AM95" s="47"/>
      <c r="AN95" s="47"/>
      <c r="AO95" s="47"/>
      <c r="AP95" s="47"/>
      <c r="AQ95" s="47"/>
      <c r="AR95" s="47"/>
      <c r="AS95" s="47"/>
      <c r="AT95" s="71"/>
      <c r="AU95" s="71"/>
      <c r="AV95" s="47"/>
      <c r="AW95" s="47"/>
      <c r="AX95" s="47"/>
    </row>
    <row r="96" spans="1:50" s="11" customFormat="1" x14ac:dyDescent="0.25">
      <c r="A96" s="45" t="s">
        <v>138</v>
      </c>
      <c r="B96" s="110">
        <f t="shared" si="7"/>
        <v>44746.085162037038</v>
      </c>
      <c r="C96" s="66">
        <v>2022</v>
      </c>
      <c r="D96" s="66">
        <v>7</v>
      </c>
      <c r="E96" s="66">
        <v>4</v>
      </c>
      <c r="F96" s="66">
        <v>2</v>
      </c>
      <c r="G96" s="66">
        <v>2</v>
      </c>
      <c r="H96" s="67">
        <v>38.6</v>
      </c>
      <c r="I96" s="67">
        <v>0.1</v>
      </c>
      <c r="J96" s="68">
        <v>56.35</v>
      </c>
      <c r="K96" s="68">
        <v>0.01</v>
      </c>
      <c r="L96" s="68">
        <v>117.68</v>
      </c>
      <c r="M96" s="68">
        <v>0.01</v>
      </c>
      <c r="N96" s="69"/>
      <c r="O96" s="69"/>
      <c r="P96" s="67">
        <v>10.4</v>
      </c>
      <c r="Q96" s="10">
        <v>0.2</v>
      </c>
      <c r="R96" s="71"/>
      <c r="S96" s="71"/>
      <c r="T96" s="10">
        <f t="shared" ref="T96:T106" si="14">(P96-4)/1.8</f>
        <v>3.5555555555555558</v>
      </c>
      <c r="U96" s="10">
        <v>3.6</v>
      </c>
      <c r="V96" s="73">
        <v>22</v>
      </c>
      <c r="W96" s="70" t="s">
        <v>37</v>
      </c>
      <c r="X96" s="70"/>
      <c r="Y96" s="47" t="s">
        <v>7</v>
      </c>
      <c r="Z96" s="72"/>
      <c r="AA96" s="70"/>
      <c r="AC96" s="53">
        <f t="shared" ref="AC96:AC106" si="15">POWER(10,11.8+1.5*U96)</f>
        <v>1.5848931924611347E+17</v>
      </c>
      <c r="AE96" s="47"/>
      <c r="AF96" s="47"/>
      <c r="AG96" s="47"/>
      <c r="AH96" s="47"/>
      <c r="AI96" s="47"/>
      <c r="AJ96" s="47"/>
      <c r="AK96" s="47"/>
      <c r="AL96" s="47"/>
      <c r="AM96" s="47"/>
      <c r="AN96" s="47"/>
      <c r="AO96" s="47"/>
      <c r="AP96" s="47"/>
      <c r="AQ96" s="47"/>
      <c r="AR96" s="47"/>
      <c r="AS96" s="47"/>
      <c r="AT96" s="71"/>
      <c r="AU96" s="71"/>
      <c r="AV96" s="47"/>
      <c r="AW96" s="47"/>
      <c r="AX96" s="47"/>
    </row>
    <row r="97" spans="1:50" s="11" customFormat="1" x14ac:dyDescent="0.25">
      <c r="A97" s="45" t="s">
        <v>139</v>
      </c>
      <c r="B97" s="110">
        <f t="shared" si="7"/>
        <v>44746.601469907408</v>
      </c>
      <c r="C97" s="66">
        <v>2022</v>
      </c>
      <c r="D97" s="66">
        <v>7</v>
      </c>
      <c r="E97" s="66">
        <v>4</v>
      </c>
      <c r="F97" s="66">
        <v>14</v>
      </c>
      <c r="G97" s="66">
        <v>26</v>
      </c>
      <c r="H97" s="67">
        <v>7.2</v>
      </c>
      <c r="I97" s="67">
        <v>0.2</v>
      </c>
      <c r="J97" s="68">
        <v>56.25</v>
      </c>
      <c r="K97" s="68">
        <v>0.01</v>
      </c>
      <c r="L97" s="68">
        <v>117.58</v>
      </c>
      <c r="M97" s="68">
        <v>0.01</v>
      </c>
      <c r="N97" s="69"/>
      <c r="O97" s="69"/>
      <c r="P97" s="67">
        <v>10.4</v>
      </c>
      <c r="Q97" s="10">
        <v>0.2</v>
      </c>
      <c r="R97" s="71"/>
      <c r="S97" s="71"/>
      <c r="T97" s="10">
        <f t="shared" si="14"/>
        <v>3.5555555555555558</v>
      </c>
      <c r="U97" s="10">
        <v>3.6</v>
      </c>
      <c r="V97" s="73">
        <v>25</v>
      </c>
      <c r="W97" s="70" t="s">
        <v>37</v>
      </c>
      <c r="X97" s="70"/>
      <c r="Y97" s="47" t="s">
        <v>7</v>
      </c>
      <c r="Z97" s="72"/>
      <c r="AA97" s="70"/>
      <c r="AC97" s="53">
        <f t="shared" si="15"/>
        <v>1.5848931924611347E+17</v>
      </c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47"/>
      <c r="AP97" s="47"/>
      <c r="AQ97" s="47"/>
      <c r="AR97" s="47"/>
      <c r="AS97" s="47"/>
      <c r="AT97" s="71"/>
      <c r="AU97" s="71"/>
      <c r="AV97" s="47"/>
      <c r="AW97" s="47"/>
      <c r="AX97" s="47"/>
    </row>
    <row r="98" spans="1:50" s="11" customFormat="1" x14ac:dyDescent="0.25">
      <c r="A98" s="45" t="s">
        <v>140</v>
      </c>
      <c r="B98" s="110">
        <f t="shared" si="7"/>
        <v>44749.428043981483</v>
      </c>
      <c r="C98" s="66">
        <v>2022</v>
      </c>
      <c r="D98" s="66">
        <v>7</v>
      </c>
      <c r="E98" s="66">
        <v>7</v>
      </c>
      <c r="F98" s="66">
        <v>10</v>
      </c>
      <c r="G98" s="66">
        <v>16</v>
      </c>
      <c r="H98" s="67">
        <v>23.3</v>
      </c>
      <c r="I98" s="67">
        <v>0.2</v>
      </c>
      <c r="J98" s="68">
        <v>53.05</v>
      </c>
      <c r="K98" s="68">
        <v>0.01</v>
      </c>
      <c r="L98" s="68">
        <v>108.04</v>
      </c>
      <c r="M98" s="68">
        <v>0.02</v>
      </c>
      <c r="N98" s="69">
        <v>27</v>
      </c>
      <c r="O98" s="69">
        <v>3</v>
      </c>
      <c r="P98" s="67">
        <v>9.3000000000000007</v>
      </c>
      <c r="Q98" s="10">
        <v>0.3</v>
      </c>
      <c r="R98" s="71"/>
      <c r="S98" s="71"/>
      <c r="T98" s="10">
        <f t="shared" si="14"/>
        <v>2.9444444444444446</v>
      </c>
      <c r="U98" s="10">
        <v>2.9</v>
      </c>
      <c r="V98" s="73">
        <v>31</v>
      </c>
      <c r="W98" s="70" t="s">
        <v>37</v>
      </c>
      <c r="X98" s="70"/>
      <c r="Y98" s="47" t="s">
        <v>7</v>
      </c>
      <c r="Z98" s="72"/>
      <c r="AA98" s="70"/>
      <c r="AC98" s="53">
        <f t="shared" si="15"/>
        <v>1.4125375446227572E+16</v>
      </c>
      <c r="AE98" s="47"/>
      <c r="AF98" s="47"/>
      <c r="AG98" s="47"/>
      <c r="AH98" s="47"/>
      <c r="AI98" s="47"/>
      <c r="AJ98" s="47"/>
      <c r="AK98" s="47"/>
      <c r="AL98" s="47"/>
      <c r="AM98" s="47"/>
      <c r="AN98" s="47"/>
      <c r="AO98" s="47"/>
      <c r="AP98" s="47"/>
      <c r="AQ98" s="47"/>
      <c r="AR98" s="47"/>
      <c r="AS98" s="47"/>
      <c r="AT98" s="71"/>
      <c r="AU98" s="71"/>
      <c r="AV98" s="47"/>
      <c r="AW98" s="47"/>
      <c r="AX98" s="47"/>
    </row>
    <row r="99" spans="1:50" s="11" customFormat="1" x14ac:dyDescent="0.25">
      <c r="A99" s="45" t="s">
        <v>141</v>
      </c>
      <c r="B99" s="110">
        <f t="shared" si="7"/>
        <v>44749.497083333335</v>
      </c>
      <c r="C99" s="66">
        <v>2022</v>
      </c>
      <c r="D99" s="66">
        <v>7</v>
      </c>
      <c r="E99" s="66">
        <v>7</v>
      </c>
      <c r="F99" s="66">
        <v>11</v>
      </c>
      <c r="G99" s="66">
        <v>55</v>
      </c>
      <c r="H99" s="67">
        <v>48.6</v>
      </c>
      <c r="I99" s="67">
        <v>0.3</v>
      </c>
      <c r="J99" s="68">
        <v>56.35</v>
      </c>
      <c r="K99" s="68">
        <v>0.02</v>
      </c>
      <c r="L99" s="68">
        <v>112.68</v>
      </c>
      <c r="M99" s="68">
        <v>0.02</v>
      </c>
      <c r="N99" s="69"/>
      <c r="O99" s="69"/>
      <c r="P99" s="67">
        <v>9.6</v>
      </c>
      <c r="Q99" s="10">
        <v>0.2</v>
      </c>
      <c r="R99" s="71"/>
      <c r="S99" s="71"/>
      <c r="T99" s="10">
        <f t="shared" si="14"/>
        <v>3.1111111111111107</v>
      </c>
      <c r="U99" s="10">
        <v>3.1</v>
      </c>
      <c r="V99" s="73">
        <v>23</v>
      </c>
      <c r="W99" s="70" t="s">
        <v>37</v>
      </c>
      <c r="X99" s="70"/>
      <c r="Y99" s="47" t="s">
        <v>7</v>
      </c>
      <c r="Z99" s="72"/>
      <c r="AA99" s="70"/>
      <c r="AC99" s="53">
        <f t="shared" si="15"/>
        <v>2.8183829312644916E+16</v>
      </c>
      <c r="AE99" s="47"/>
      <c r="AF99" s="47"/>
      <c r="AG99" s="47"/>
      <c r="AH99" s="47"/>
      <c r="AI99" s="47"/>
      <c r="AJ99" s="47"/>
      <c r="AK99" s="47"/>
      <c r="AL99" s="47"/>
      <c r="AM99" s="47"/>
      <c r="AN99" s="47"/>
      <c r="AO99" s="47"/>
      <c r="AP99" s="47"/>
      <c r="AQ99" s="47"/>
      <c r="AR99" s="47"/>
      <c r="AS99" s="47"/>
      <c r="AT99" s="71"/>
      <c r="AU99" s="71"/>
      <c r="AV99" s="47"/>
      <c r="AW99" s="47"/>
      <c r="AX99" s="47"/>
    </row>
    <row r="100" spans="1:50" s="11" customFormat="1" x14ac:dyDescent="0.25">
      <c r="A100" s="45" t="s">
        <v>142</v>
      </c>
      <c r="B100" s="110">
        <f t="shared" si="7"/>
        <v>44749.606898148151</v>
      </c>
      <c r="C100" s="66">
        <v>2022</v>
      </c>
      <c r="D100" s="66">
        <v>7</v>
      </c>
      <c r="E100" s="66">
        <v>7</v>
      </c>
      <c r="F100" s="66">
        <v>14</v>
      </c>
      <c r="G100" s="66">
        <v>33</v>
      </c>
      <c r="H100" s="67">
        <v>56.8</v>
      </c>
      <c r="I100" s="67">
        <v>0.2</v>
      </c>
      <c r="J100" s="68">
        <v>55.78</v>
      </c>
      <c r="K100" s="68">
        <v>0.01</v>
      </c>
      <c r="L100" s="68">
        <v>113.09</v>
      </c>
      <c r="M100" s="68">
        <v>0.02</v>
      </c>
      <c r="N100" s="69">
        <v>18</v>
      </c>
      <c r="O100" s="69">
        <v>6</v>
      </c>
      <c r="P100" s="67">
        <v>10.3</v>
      </c>
      <c r="Q100" s="10">
        <v>0.2</v>
      </c>
      <c r="R100" s="71"/>
      <c r="S100" s="71"/>
      <c r="T100" s="10">
        <f t="shared" si="14"/>
        <v>3.5000000000000004</v>
      </c>
      <c r="U100" s="10">
        <v>3.5</v>
      </c>
      <c r="V100" s="73">
        <v>24</v>
      </c>
      <c r="W100" s="70" t="s">
        <v>37</v>
      </c>
      <c r="X100" s="70"/>
      <c r="Y100" s="47" t="s">
        <v>7</v>
      </c>
      <c r="Z100" s="72"/>
      <c r="AA100" s="70"/>
      <c r="AC100" s="53">
        <f t="shared" si="15"/>
        <v>1.122018454301972E+17</v>
      </c>
      <c r="AE100" s="47"/>
      <c r="AF100" s="47"/>
      <c r="AG100" s="47"/>
      <c r="AH100" s="47"/>
      <c r="AI100" s="47"/>
      <c r="AJ100" s="47"/>
      <c r="AK100" s="47"/>
      <c r="AL100" s="47"/>
      <c r="AM100" s="47"/>
      <c r="AN100" s="47"/>
      <c r="AO100" s="47"/>
      <c r="AP100" s="47"/>
      <c r="AQ100" s="47"/>
      <c r="AR100" s="47"/>
      <c r="AS100" s="47"/>
      <c r="AT100" s="71"/>
      <c r="AU100" s="71"/>
      <c r="AV100" s="47"/>
      <c r="AW100" s="47"/>
      <c r="AX100" s="47"/>
    </row>
    <row r="101" spans="1:50" s="11" customFormat="1" x14ac:dyDescent="0.25">
      <c r="A101" s="45" t="s">
        <v>143</v>
      </c>
      <c r="B101" s="110">
        <f t="shared" si="7"/>
        <v>44751.864108796297</v>
      </c>
      <c r="C101" s="66">
        <v>2022</v>
      </c>
      <c r="D101" s="66">
        <v>7</v>
      </c>
      <c r="E101" s="66">
        <v>9</v>
      </c>
      <c r="F101" s="66">
        <v>20</v>
      </c>
      <c r="G101" s="66">
        <v>44</v>
      </c>
      <c r="H101" s="67">
        <v>19.8</v>
      </c>
      <c r="I101" s="67">
        <v>0.1</v>
      </c>
      <c r="J101" s="68">
        <v>56.15</v>
      </c>
      <c r="K101" s="68">
        <v>0.01</v>
      </c>
      <c r="L101" s="68">
        <v>113.82</v>
      </c>
      <c r="M101" s="68">
        <v>0.01</v>
      </c>
      <c r="N101" s="69">
        <v>6</v>
      </c>
      <c r="O101" s="69">
        <v>3</v>
      </c>
      <c r="P101" s="67">
        <v>9.3000000000000007</v>
      </c>
      <c r="Q101" s="10">
        <v>0.2</v>
      </c>
      <c r="R101" s="71"/>
      <c r="S101" s="71"/>
      <c r="T101" s="10">
        <f t="shared" si="14"/>
        <v>2.9444444444444446</v>
      </c>
      <c r="U101" s="10">
        <v>2.9</v>
      </c>
      <c r="V101" s="73">
        <v>19</v>
      </c>
      <c r="W101" s="70" t="s">
        <v>37</v>
      </c>
      <c r="X101" s="70"/>
      <c r="Y101" s="47" t="s">
        <v>7</v>
      </c>
      <c r="Z101" s="72"/>
      <c r="AA101" s="70"/>
      <c r="AC101" s="53">
        <f t="shared" si="15"/>
        <v>1.4125375446227572E+16</v>
      </c>
      <c r="AE101" s="47"/>
      <c r="AF101" s="47"/>
      <c r="AG101" s="47"/>
      <c r="AH101" s="47"/>
      <c r="AI101" s="47"/>
      <c r="AJ101" s="47"/>
      <c r="AK101" s="47"/>
      <c r="AL101" s="47"/>
      <c r="AM101" s="47"/>
      <c r="AN101" s="47"/>
      <c r="AO101" s="47"/>
      <c r="AP101" s="47"/>
      <c r="AQ101" s="47"/>
      <c r="AR101" s="47"/>
      <c r="AS101" s="47"/>
      <c r="AT101" s="71"/>
      <c r="AU101" s="71"/>
      <c r="AV101" s="47"/>
      <c r="AW101" s="47"/>
      <c r="AX101" s="47"/>
    </row>
    <row r="102" spans="1:50" s="11" customFormat="1" x14ac:dyDescent="0.25">
      <c r="A102" s="45" t="s">
        <v>144</v>
      </c>
      <c r="B102" s="110">
        <f t="shared" ref="B102:B133" si="16">DATE(C102,D102,E102)+TIME(F102,G102,H102)</f>
        <v>44752.045243055552</v>
      </c>
      <c r="C102" s="66">
        <v>2022</v>
      </c>
      <c r="D102" s="66">
        <v>7</v>
      </c>
      <c r="E102" s="66">
        <v>10</v>
      </c>
      <c r="F102" s="66">
        <v>1</v>
      </c>
      <c r="G102" s="66">
        <v>5</v>
      </c>
      <c r="H102" s="67">
        <v>9.4</v>
      </c>
      <c r="I102" s="67">
        <v>0.1</v>
      </c>
      <c r="J102" s="68">
        <v>55.48</v>
      </c>
      <c r="K102" s="68">
        <v>0.01</v>
      </c>
      <c r="L102" s="68">
        <v>112.57</v>
      </c>
      <c r="M102" s="68">
        <v>0.01</v>
      </c>
      <c r="N102" s="69"/>
      <c r="O102" s="69"/>
      <c r="P102" s="67">
        <v>9.3000000000000007</v>
      </c>
      <c r="Q102" s="10">
        <v>0.2</v>
      </c>
      <c r="R102" s="71"/>
      <c r="S102" s="71"/>
      <c r="T102" s="10">
        <f t="shared" si="14"/>
        <v>2.9444444444444446</v>
      </c>
      <c r="U102" s="10">
        <v>2.9</v>
      </c>
      <c r="V102" s="73">
        <v>25</v>
      </c>
      <c r="W102" s="70" t="s">
        <v>37</v>
      </c>
      <c r="X102" s="70"/>
      <c r="Y102" s="47" t="s">
        <v>7</v>
      </c>
      <c r="Z102" s="72"/>
      <c r="AA102" s="70"/>
      <c r="AC102" s="53">
        <f t="shared" si="15"/>
        <v>1.4125375446227572E+16</v>
      </c>
      <c r="AE102" s="47"/>
      <c r="AF102" s="47"/>
      <c r="AG102" s="47"/>
      <c r="AH102" s="47"/>
      <c r="AI102" s="47"/>
      <c r="AJ102" s="47"/>
      <c r="AK102" s="47"/>
      <c r="AL102" s="47"/>
      <c r="AM102" s="47"/>
      <c r="AN102" s="47"/>
      <c r="AO102" s="47"/>
      <c r="AP102" s="47"/>
      <c r="AQ102" s="47"/>
      <c r="AR102" s="47"/>
      <c r="AS102" s="47"/>
      <c r="AT102" s="71"/>
      <c r="AU102" s="71"/>
      <c r="AV102" s="47"/>
      <c r="AW102" s="47"/>
      <c r="AX102" s="47"/>
    </row>
    <row r="103" spans="1:50" s="11" customFormat="1" x14ac:dyDescent="0.25">
      <c r="A103" s="45" t="s">
        <v>145</v>
      </c>
      <c r="B103" s="110">
        <f t="shared" si="16"/>
        <v>44755.448067129626</v>
      </c>
      <c r="C103" s="66">
        <v>2022</v>
      </c>
      <c r="D103" s="66">
        <v>7</v>
      </c>
      <c r="E103" s="66">
        <v>13</v>
      </c>
      <c r="F103" s="66">
        <v>10</v>
      </c>
      <c r="G103" s="66">
        <v>45</v>
      </c>
      <c r="H103" s="67">
        <v>13.3</v>
      </c>
      <c r="I103" s="67">
        <v>0.2</v>
      </c>
      <c r="J103" s="68">
        <v>51.34</v>
      </c>
      <c r="K103" s="68">
        <v>0.01</v>
      </c>
      <c r="L103" s="68">
        <v>100.35</v>
      </c>
      <c r="M103" s="68">
        <v>0.01</v>
      </c>
      <c r="N103" s="69"/>
      <c r="O103" s="69"/>
      <c r="P103" s="67">
        <v>11.7</v>
      </c>
      <c r="Q103" s="10">
        <v>0.2</v>
      </c>
      <c r="R103" s="100">
        <v>4.9000000000000004</v>
      </c>
      <c r="S103" s="71"/>
      <c r="T103" s="10">
        <f t="shared" si="14"/>
        <v>4.2777777777777777</v>
      </c>
      <c r="U103" s="10">
        <v>4.3</v>
      </c>
      <c r="V103" s="73">
        <v>31</v>
      </c>
      <c r="W103" s="70" t="s">
        <v>37</v>
      </c>
      <c r="X103" s="70" t="s">
        <v>11</v>
      </c>
      <c r="Y103" s="47" t="s">
        <v>7</v>
      </c>
      <c r="Z103" s="72"/>
      <c r="AA103" s="70"/>
      <c r="AC103" s="53">
        <f t="shared" si="15"/>
        <v>1.7782794100389286E+18</v>
      </c>
      <c r="AE103" s="95">
        <v>2022</v>
      </c>
      <c r="AF103" s="95">
        <v>7</v>
      </c>
      <c r="AG103" s="95">
        <v>13</v>
      </c>
      <c r="AH103" s="95">
        <v>10</v>
      </c>
      <c r="AI103" s="96">
        <v>45</v>
      </c>
      <c r="AJ103" s="97">
        <v>9.1</v>
      </c>
      <c r="AK103" s="97">
        <v>1.6</v>
      </c>
      <c r="AL103" s="98">
        <v>51.277000000000001</v>
      </c>
      <c r="AM103" s="95">
        <v>3</v>
      </c>
      <c r="AN103" s="98">
        <v>2.7E-2</v>
      </c>
      <c r="AO103" s="98">
        <v>100.301</v>
      </c>
      <c r="AP103" s="95">
        <v>1</v>
      </c>
      <c r="AQ103" s="95">
        <v>1.4E-2</v>
      </c>
      <c r="AR103" s="95">
        <v>10</v>
      </c>
      <c r="AS103" s="99" t="s">
        <v>23</v>
      </c>
      <c r="AT103" s="100">
        <v>4.9000000000000004</v>
      </c>
      <c r="AU103" s="100">
        <v>4.8</v>
      </c>
      <c r="AV103" s="100" t="s">
        <v>11</v>
      </c>
      <c r="AW103" s="95" t="s">
        <v>274</v>
      </c>
      <c r="AX103" s="47" t="s">
        <v>7</v>
      </c>
    </row>
    <row r="104" spans="1:50" s="11" customFormat="1" x14ac:dyDescent="0.25">
      <c r="A104" s="45" t="s">
        <v>146</v>
      </c>
      <c r="B104" s="110">
        <f t="shared" si="16"/>
        <v>44758.035046296296</v>
      </c>
      <c r="C104" s="66">
        <v>2022</v>
      </c>
      <c r="D104" s="66">
        <v>7</v>
      </c>
      <c r="E104" s="66">
        <v>16</v>
      </c>
      <c r="F104" s="66">
        <v>0</v>
      </c>
      <c r="G104" s="66">
        <v>50</v>
      </c>
      <c r="H104" s="67">
        <v>28.3</v>
      </c>
      <c r="I104" s="67">
        <v>0.1</v>
      </c>
      <c r="J104" s="68">
        <v>55.18</v>
      </c>
      <c r="K104" s="68">
        <v>0.01</v>
      </c>
      <c r="L104" s="68">
        <v>112.29</v>
      </c>
      <c r="M104" s="68">
        <v>0.01</v>
      </c>
      <c r="N104" s="69"/>
      <c r="O104" s="69"/>
      <c r="P104" s="67">
        <v>10.3</v>
      </c>
      <c r="Q104" s="10">
        <v>0.2</v>
      </c>
      <c r="R104" s="71"/>
      <c r="S104" s="71"/>
      <c r="T104" s="10">
        <f t="shared" si="14"/>
        <v>3.5000000000000004</v>
      </c>
      <c r="U104" s="10">
        <v>3.5</v>
      </c>
      <c r="V104" s="73">
        <v>26</v>
      </c>
      <c r="W104" s="70" t="s">
        <v>37</v>
      </c>
      <c r="X104" s="70"/>
      <c r="Y104" s="47" t="s">
        <v>7</v>
      </c>
      <c r="Z104" s="72"/>
      <c r="AA104" s="70"/>
      <c r="AC104" s="53">
        <f t="shared" si="15"/>
        <v>1.122018454301972E+17</v>
      </c>
      <c r="AE104" s="47"/>
      <c r="AF104" s="47"/>
      <c r="AG104" s="47"/>
      <c r="AH104" s="47"/>
      <c r="AI104" s="47"/>
      <c r="AJ104" s="47"/>
      <c r="AK104" s="47"/>
      <c r="AL104" s="47"/>
      <c r="AM104" s="47"/>
      <c r="AN104" s="47"/>
      <c r="AO104" s="47"/>
      <c r="AP104" s="47"/>
      <c r="AQ104" s="47"/>
      <c r="AR104" s="47"/>
      <c r="AS104" s="47"/>
      <c r="AT104" s="71"/>
      <c r="AU104" s="71"/>
      <c r="AV104" s="47"/>
      <c r="AW104" s="47"/>
      <c r="AX104" s="47"/>
    </row>
    <row r="105" spans="1:50" s="11" customFormat="1" x14ac:dyDescent="0.25">
      <c r="A105" s="45" t="s">
        <v>147</v>
      </c>
      <c r="B105" s="110">
        <f t="shared" si="16"/>
        <v>44758.570567129631</v>
      </c>
      <c r="C105" s="66">
        <v>2022</v>
      </c>
      <c r="D105" s="66">
        <v>7</v>
      </c>
      <c r="E105" s="66">
        <v>16</v>
      </c>
      <c r="F105" s="66">
        <v>13</v>
      </c>
      <c r="G105" s="66">
        <v>41</v>
      </c>
      <c r="H105" s="67">
        <v>37</v>
      </c>
      <c r="I105" s="67">
        <v>0.1</v>
      </c>
      <c r="J105" s="68">
        <v>56.34</v>
      </c>
      <c r="K105" s="68">
        <v>0.01</v>
      </c>
      <c r="L105" s="68">
        <v>117.65</v>
      </c>
      <c r="M105" s="68">
        <v>0.01</v>
      </c>
      <c r="N105" s="69">
        <v>11</v>
      </c>
      <c r="O105" s="69">
        <v>9</v>
      </c>
      <c r="P105" s="67">
        <v>10.4</v>
      </c>
      <c r="Q105" s="10">
        <v>0.2</v>
      </c>
      <c r="R105" s="71"/>
      <c r="S105" s="71"/>
      <c r="T105" s="10">
        <f t="shared" si="14"/>
        <v>3.5555555555555558</v>
      </c>
      <c r="U105" s="10">
        <v>3.6</v>
      </c>
      <c r="V105" s="73">
        <v>25</v>
      </c>
      <c r="W105" s="70" t="s">
        <v>37</v>
      </c>
      <c r="X105" s="70"/>
      <c r="Y105" s="47" t="s">
        <v>7</v>
      </c>
      <c r="Z105" s="72"/>
      <c r="AA105" s="70"/>
      <c r="AC105" s="53">
        <f t="shared" si="15"/>
        <v>1.5848931924611347E+17</v>
      </c>
      <c r="AE105" s="47"/>
      <c r="AF105" s="47"/>
      <c r="AG105" s="47"/>
      <c r="AH105" s="47"/>
      <c r="AI105" s="47"/>
      <c r="AJ105" s="47"/>
      <c r="AK105" s="47"/>
      <c r="AL105" s="47"/>
      <c r="AM105" s="47"/>
      <c r="AN105" s="47"/>
      <c r="AO105" s="47"/>
      <c r="AP105" s="47"/>
      <c r="AQ105" s="47"/>
      <c r="AR105" s="47"/>
      <c r="AS105" s="47"/>
      <c r="AT105" s="71"/>
      <c r="AU105" s="71"/>
      <c r="AV105" s="47"/>
      <c r="AW105" s="47"/>
      <c r="AX105" s="47"/>
    </row>
    <row r="106" spans="1:50" s="11" customFormat="1" x14ac:dyDescent="0.25">
      <c r="A106" s="45" t="s">
        <v>148</v>
      </c>
      <c r="B106" s="110">
        <f t="shared" si="16"/>
        <v>44761.379166666666</v>
      </c>
      <c r="C106" s="66">
        <v>2022</v>
      </c>
      <c r="D106" s="66">
        <v>7</v>
      </c>
      <c r="E106" s="66">
        <v>19</v>
      </c>
      <c r="F106" s="66">
        <v>9</v>
      </c>
      <c r="G106" s="66">
        <v>6</v>
      </c>
      <c r="H106" s="67">
        <v>0.9</v>
      </c>
      <c r="I106" s="67">
        <v>0.1</v>
      </c>
      <c r="J106" s="68">
        <v>53.87</v>
      </c>
      <c r="K106" s="68">
        <v>0.01</v>
      </c>
      <c r="L106" s="68">
        <v>115.09</v>
      </c>
      <c r="M106" s="68">
        <v>0.01</v>
      </c>
      <c r="N106" s="69">
        <v>12</v>
      </c>
      <c r="O106" s="69">
        <v>5</v>
      </c>
      <c r="P106" s="67">
        <v>9.6</v>
      </c>
      <c r="Q106" s="10">
        <v>0.2</v>
      </c>
      <c r="R106" s="71"/>
      <c r="S106" s="71"/>
      <c r="T106" s="10">
        <f t="shared" si="14"/>
        <v>3.1111111111111107</v>
      </c>
      <c r="U106" s="10">
        <v>3.1</v>
      </c>
      <c r="V106" s="73">
        <v>24</v>
      </c>
      <c r="W106" s="70" t="s">
        <v>37</v>
      </c>
      <c r="X106" s="70"/>
      <c r="Y106" s="47" t="s">
        <v>7</v>
      </c>
      <c r="Z106" s="72"/>
      <c r="AA106" s="70"/>
      <c r="AC106" s="53">
        <f t="shared" si="15"/>
        <v>2.8183829312644916E+16</v>
      </c>
      <c r="AE106" s="47"/>
      <c r="AF106" s="47"/>
      <c r="AG106" s="47"/>
      <c r="AH106" s="47"/>
      <c r="AI106" s="47"/>
      <c r="AJ106" s="47"/>
      <c r="AK106" s="47"/>
      <c r="AL106" s="47"/>
      <c r="AM106" s="47"/>
      <c r="AN106" s="47"/>
      <c r="AO106" s="47"/>
      <c r="AP106" s="47"/>
      <c r="AQ106" s="47"/>
      <c r="AR106" s="47"/>
      <c r="AS106" s="47"/>
      <c r="AT106" s="71"/>
      <c r="AU106" s="71"/>
      <c r="AV106" s="47"/>
      <c r="AW106" s="47"/>
      <c r="AX106" s="47"/>
    </row>
    <row r="107" spans="1:50" s="11" customFormat="1" x14ac:dyDescent="0.25">
      <c r="A107" s="45" t="s">
        <v>150</v>
      </c>
      <c r="B107" s="110">
        <f t="shared" si="16"/>
        <v>44762.734131944446</v>
      </c>
      <c r="C107" s="66">
        <v>2022</v>
      </c>
      <c r="D107" s="66">
        <v>7</v>
      </c>
      <c r="E107" s="66">
        <v>20</v>
      </c>
      <c r="F107" s="66">
        <v>17</v>
      </c>
      <c r="G107" s="66">
        <v>37</v>
      </c>
      <c r="H107" s="67">
        <v>9.1</v>
      </c>
      <c r="I107" s="67">
        <v>0.2</v>
      </c>
      <c r="J107" s="68">
        <v>51.31</v>
      </c>
      <c r="K107" s="68">
        <v>0.01</v>
      </c>
      <c r="L107" s="68">
        <v>100.38</v>
      </c>
      <c r="M107" s="68">
        <v>0.01</v>
      </c>
      <c r="N107" s="69"/>
      <c r="O107" s="69"/>
      <c r="P107" s="67">
        <v>9.3000000000000007</v>
      </c>
      <c r="Q107" s="10">
        <v>0.2</v>
      </c>
      <c r="R107" s="100">
        <v>3.8</v>
      </c>
      <c r="S107" s="71"/>
      <c r="T107" s="10">
        <f t="shared" ref="T107:T112" si="17">(P107-4)/1.8</f>
        <v>2.9444444444444446</v>
      </c>
      <c r="U107" s="10">
        <v>2.9</v>
      </c>
      <c r="V107" s="73">
        <v>26</v>
      </c>
      <c r="W107" s="70" t="s">
        <v>37</v>
      </c>
      <c r="X107" s="70" t="s">
        <v>11</v>
      </c>
      <c r="Y107" s="47" t="s">
        <v>7</v>
      </c>
      <c r="Z107" s="72"/>
      <c r="AA107" s="70"/>
      <c r="AC107" s="53">
        <f t="shared" ref="AC107:AC112" si="18">POWER(10,11.8+1.5*U107)</f>
        <v>1.4125375446227572E+16</v>
      </c>
      <c r="AE107" s="95">
        <v>2022</v>
      </c>
      <c r="AF107" s="95">
        <v>7</v>
      </c>
      <c r="AG107" s="95">
        <v>20</v>
      </c>
      <c r="AH107" s="95">
        <v>17</v>
      </c>
      <c r="AI107" s="96">
        <v>37</v>
      </c>
      <c r="AJ107" s="97">
        <v>4.9000000000000004</v>
      </c>
      <c r="AK107" s="97">
        <v>2.5</v>
      </c>
      <c r="AL107" s="98">
        <v>51.329000000000001</v>
      </c>
      <c r="AM107" s="95">
        <v>2</v>
      </c>
      <c r="AN107" s="98">
        <v>1.7999999999999999E-2</v>
      </c>
      <c r="AO107" s="98">
        <v>100.345</v>
      </c>
      <c r="AP107" s="95">
        <v>1</v>
      </c>
      <c r="AQ107" s="95">
        <v>1.4E-2</v>
      </c>
      <c r="AR107" s="95">
        <v>10</v>
      </c>
      <c r="AS107" s="99" t="s">
        <v>23</v>
      </c>
      <c r="AT107" s="100">
        <v>3.8</v>
      </c>
      <c r="AU107" s="100">
        <v>3.7</v>
      </c>
      <c r="AV107" s="100" t="s">
        <v>11</v>
      </c>
      <c r="AW107" s="95" t="s">
        <v>274</v>
      </c>
      <c r="AX107" s="47" t="s">
        <v>7</v>
      </c>
    </row>
    <row r="108" spans="1:50" s="11" customFormat="1" x14ac:dyDescent="0.25">
      <c r="A108" s="45" t="s">
        <v>153</v>
      </c>
      <c r="B108" s="110">
        <f t="shared" si="16"/>
        <v>44763.477175925924</v>
      </c>
      <c r="C108" s="66">
        <v>2022</v>
      </c>
      <c r="D108" s="66">
        <v>7</v>
      </c>
      <c r="E108" s="66">
        <v>21</v>
      </c>
      <c r="F108" s="66">
        <v>11</v>
      </c>
      <c r="G108" s="66">
        <v>27</v>
      </c>
      <c r="H108" s="67">
        <v>8</v>
      </c>
      <c r="I108" s="67">
        <v>0.2</v>
      </c>
      <c r="J108" s="68">
        <v>51.96</v>
      </c>
      <c r="K108" s="68">
        <v>0.01</v>
      </c>
      <c r="L108" s="68">
        <v>109.75</v>
      </c>
      <c r="M108" s="68">
        <v>0.01</v>
      </c>
      <c r="N108" s="69"/>
      <c r="O108" s="69"/>
      <c r="P108" s="67">
        <v>10.199999999999999</v>
      </c>
      <c r="Q108" s="10">
        <v>0.2</v>
      </c>
      <c r="R108" s="71"/>
      <c r="S108" s="71"/>
      <c r="T108" s="10">
        <f t="shared" si="17"/>
        <v>3.4444444444444438</v>
      </c>
      <c r="U108" s="10">
        <v>3.4</v>
      </c>
      <c r="V108" s="73">
        <v>31</v>
      </c>
      <c r="W108" s="70" t="s">
        <v>37</v>
      </c>
      <c r="X108" s="70"/>
      <c r="Y108" s="47" t="s">
        <v>7</v>
      </c>
      <c r="Z108" s="72"/>
      <c r="AA108" s="70"/>
      <c r="AC108" s="53">
        <f t="shared" si="18"/>
        <v>7.9432823472428304E+16</v>
      </c>
      <c r="AE108" s="47"/>
      <c r="AF108" s="47"/>
      <c r="AG108" s="47"/>
      <c r="AH108" s="47"/>
      <c r="AI108" s="47"/>
      <c r="AJ108" s="47"/>
      <c r="AK108" s="47"/>
      <c r="AL108" s="47"/>
      <c r="AM108" s="47"/>
      <c r="AN108" s="47"/>
      <c r="AO108" s="47"/>
      <c r="AP108" s="47"/>
      <c r="AQ108" s="47"/>
      <c r="AR108" s="47"/>
      <c r="AS108" s="47"/>
      <c r="AT108" s="71"/>
      <c r="AU108" s="71"/>
      <c r="AV108" s="47"/>
      <c r="AW108" s="47"/>
      <c r="AX108" s="47"/>
    </row>
    <row r="109" spans="1:50" s="11" customFormat="1" x14ac:dyDescent="0.25">
      <c r="A109" s="45" t="s">
        <v>154</v>
      </c>
      <c r="B109" s="110">
        <f t="shared" si="16"/>
        <v>44763.519247685188</v>
      </c>
      <c r="C109" s="66">
        <v>2022</v>
      </c>
      <c r="D109" s="66">
        <v>7</v>
      </c>
      <c r="E109" s="66">
        <v>21</v>
      </c>
      <c r="F109" s="66">
        <v>12</v>
      </c>
      <c r="G109" s="66">
        <v>27</v>
      </c>
      <c r="H109" s="67">
        <v>43.7</v>
      </c>
      <c r="I109" s="67">
        <v>0.2</v>
      </c>
      <c r="J109" s="68">
        <v>51.44</v>
      </c>
      <c r="K109" s="68">
        <v>0.01</v>
      </c>
      <c r="L109" s="68">
        <v>104.07</v>
      </c>
      <c r="M109" s="68">
        <v>0.02</v>
      </c>
      <c r="N109" s="69"/>
      <c r="O109" s="69"/>
      <c r="P109" s="67">
        <v>8.8000000000000007</v>
      </c>
      <c r="Q109" s="10">
        <v>0.2</v>
      </c>
      <c r="R109" s="71"/>
      <c r="S109" s="71"/>
      <c r="T109" s="10">
        <f t="shared" si="17"/>
        <v>2.666666666666667</v>
      </c>
      <c r="U109" s="10">
        <v>2.7</v>
      </c>
      <c r="V109" s="73">
        <v>23</v>
      </c>
      <c r="W109" s="70" t="s">
        <v>37</v>
      </c>
      <c r="X109" s="70"/>
      <c r="Y109" s="47" t="s">
        <v>7</v>
      </c>
      <c r="Z109" s="72" t="s">
        <v>250</v>
      </c>
      <c r="AA109" s="73">
        <v>21</v>
      </c>
      <c r="AC109" s="53">
        <f t="shared" si="18"/>
        <v>7079457843841414</v>
      </c>
      <c r="AE109" s="47"/>
      <c r="AF109" s="47"/>
      <c r="AG109" s="47"/>
      <c r="AH109" s="47"/>
      <c r="AI109" s="47"/>
      <c r="AJ109" s="47"/>
      <c r="AK109" s="47"/>
      <c r="AL109" s="47"/>
      <c r="AM109" s="47"/>
      <c r="AN109" s="47"/>
      <c r="AO109" s="47"/>
      <c r="AP109" s="47"/>
      <c r="AQ109" s="47"/>
      <c r="AR109" s="47"/>
      <c r="AS109" s="47"/>
      <c r="AT109" s="71"/>
      <c r="AU109" s="71"/>
      <c r="AV109" s="47"/>
      <c r="AW109" s="47"/>
      <c r="AX109" s="47"/>
    </row>
    <row r="110" spans="1:50" s="11" customFormat="1" x14ac:dyDescent="0.25">
      <c r="A110" s="45" t="s">
        <v>155</v>
      </c>
      <c r="B110" s="110">
        <f t="shared" si="16"/>
        <v>44764.552847222221</v>
      </c>
      <c r="C110" s="66">
        <v>2022</v>
      </c>
      <c r="D110" s="66">
        <v>7</v>
      </c>
      <c r="E110" s="66">
        <v>22</v>
      </c>
      <c r="F110" s="66">
        <v>13</v>
      </c>
      <c r="G110" s="66">
        <v>16</v>
      </c>
      <c r="H110" s="67">
        <v>6.3</v>
      </c>
      <c r="I110" s="67">
        <v>0.2</v>
      </c>
      <c r="J110" s="68">
        <v>56.05</v>
      </c>
      <c r="K110" s="68">
        <v>0.01</v>
      </c>
      <c r="L110" s="68">
        <v>113.9</v>
      </c>
      <c r="M110" s="68">
        <v>0.02</v>
      </c>
      <c r="N110" s="69">
        <v>7</v>
      </c>
      <c r="O110" s="69">
        <v>4</v>
      </c>
      <c r="P110" s="67">
        <v>10.5</v>
      </c>
      <c r="Q110" s="10">
        <v>0.2</v>
      </c>
      <c r="R110" s="71"/>
      <c r="S110" s="71"/>
      <c r="T110" s="10">
        <f t="shared" si="17"/>
        <v>3.6111111111111112</v>
      </c>
      <c r="U110" s="10">
        <v>3.6</v>
      </c>
      <c r="V110" s="73">
        <v>21</v>
      </c>
      <c r="W110" s="70" t="s">
        <v>37</v>
      </c>
      <c r="X110" s="70"/>
      <c r="Y110" s="47" t="s">
        <v>7</v>
      </c>
      <c r="Z110" s="72"/>
      <c r="AA110" s="70"/>
      <c r="AC110" s="53">
        <f t="shared" si="18"/>
        <v>1.5848931924611347E+17</v>
      </c>
      <c r="AE110" s="47"/>
      <c r="AF110" s="47"/>
      <c r="AG110" s="47"/>
      <c r="AH110" s="47"/>
      <c r="AI110" s="47"/>
      <c r="AJ110" s="47"/>
      <c r="AK110" s="47"/>
      <c r="AL110" s="47"/>
      <c r="AM110" s="47"/>
      <c r="AN110" s="47"/>
      <c r="AO110" s="47"/>
      <c r="AP110" s="47"/>
      <c r="AQ110" s="47"/>
      <c r="AR110" s="47"/>
      <c r="AS110" s="47"/>
      <c r="AT110" s="71"/>
      <c r="AU110" s="71"/>
      <c r="AV110" s="47"/>
      <c r="AW110" s="47"/>
      <c r="AX110" s="47"/>
    </row>
    <row r="111" spans="1:50" s="11" customFormat="1" x14ac:dyDescent="0.25">
      <c r="A111" s="45" t="s">
        <v>156</v>
      </c>
      <c r="B111" s="110">
        <f t="shared" si="16"/>
        <v>44765.597268518519</v>
      </c>
      <c r="C111" s="66">
        <v>2022</v>
      </c>
      <c r="D111" s="66">
        <v>7</v>
      </c>
      <c r="E111" s="66">
        <v>23</v>
      </c>
      <c r="F111" s="66">
        <v>14</v>
      </c>
      <c r="G111" s="66">
        <v>20</v>
      </c>
      <c r="H111" s="67">
        <v>4.9000000000000004</v>
      </c>
      <c r="I111" s="67">
        <v>0.2</v>
      </c>
      <c r="J111" s="68">
        <v>51.34</v>
      </c>
      <c r="K111" s="68">
        <v>0.01</v>
      </c>
      <c r="L111" s="68">
        <v>100.36</v>
      </c>
      <c r="M111" s="68">
        <v>0.01</v>
      </c>
      <c r="N111" s="69"/>
      <c r="O111" s="69"/>
      <c r="P111" s="67">
        <v>11.1</v>
      </c>
      <c r="Q111" s="10">
        <v>0.1</v>
      </c>
      <c r="R111" s="100">
        <v>4.7</v>
      </c>
      <c r="S111" s="71"/>
      <c r="T111" s="10">
        <f t="shared" si="17"/>
        <v>3.9444444444444442</v>
      </c>
      <c r="U111" s="10">
        <v>3.9</v>
      </c>
      <c r="V111" s="73">
        <v>33</v>
      </c>
      <c r="W111" s="70" t="s">
        <v>37</v>
      </c>
      <c r="X111" s="70" t="s">
        <v>11</v>
      </c>
      <c r="Y111" s="47" t="s">
        <v>7</v>
      </c>
      <c r="Z111" s="72"/>
      <c r="AA111" s="70"/>
      <c r="AC111" s="53">
        <f t="shared" si="18"/>
        <v>4.4668359215096397E+17</v>
      </c>
      <c r="AE111" s="95">
        <v>2022</v>
      </c>
      <c r="AF111" s="95">
        <v>7</v>
      </c>
      <c r="AG111" s="95">
        <v>23</v>
      </c>
      <c r="AH111" s="95">
        <v>14</v>
      </c>
      <c r="AI111" s="96">
        <v>20</v>
      </c>
      <c r="AJ111" s="97">
        <v>0.8</v>
      </c>
      <c r="AK111" s="97">
        <v>2.6</v>
      </c>
      <c r="AL111" s="98">
        <v>51.347000000000001</v>
      </c>
      <c r="AM111" s="95">
        <v>2</v>
      </c>
      <c r="AN111" s="98">
        <v>1.7999999999999999E-2</v>
      </c>
      <c r="AO111" s="98">
        <v>100.309</v>
      </c>
      <c r="AP111" s="95">
        <v>1</v>
      </c>
      <c r="AQ111" s="95">
        <v>1.4E-2</v>
      </c>
      <c r="AR111" s="95">
        <v>6</v>
      </c>
      <c r="AS111" s="99" t="s">
        <v>23</v>
      </c>
      <c r="AT111" s="100">
        <v>4.7</v>
      </c>
      <c r="AU111" s="100">
        <v>4.5999999999999996</v>
      </c>
      <c r="AV111" s="100" t="s">
        <v>11</v>
      </c>
      <c r="AW111" s="95" t="s">
        <v>274</v>
      </c>
      <c r="AX111" s="47" t="s">
        <v>7</v>
      </c>
    </row>
    <row r="112" spans="1:50" s="11" customFormat="1" x14ac:dyDescent="0.25">
      <c r="A112" s="45" t="s">
        <v>157</v>
      </c>
      <c r="B112" s="110">
        <f t="shared" si="16"/>
        <v>44767.188032407408</v>
      </c>
      <c r="C112" s="66">
        <v>2022</v>
      </c>
      <c r="D112" s="66">
        <v>7</v>
      </c>
      <c r="E112" s="66">
        <v>25</v>
      </c>
      <c r="F112" s="66">
        <v>4</v>
      </c>
      <c r="G112" s="66">
        <v>30</v>
      </c>
      <c r="H112" s="67">
        <v>46.8</v>
      </c>
      <c r="I112" s="67">
        <v>0.2</v>
      </c>
      <c r="J112" s="68">
        <v>56.31</v>
      </c>
      <c r="K112" s="68">
        <v>0.01</v>
      </c>
      <c r="L112" s="68">
        <v>117.64</v>
      </c>
      <c r="M112" s="68">
        <v>0.01</v>
      </c>
      <c r="N112" s="69">
        <v>8</v>
      </c>
      <c r="O112" s="69">
        <v>9</v>
      </c>
      <c r="P112" s="67">
        <v>9.6999999999999993</v>
      </c>
      <c r="Q112" s="10">
        <v>0.2</v>
      </c>
      <c r="R112" s="71"/>
      <c r="S112" s="71"/>
      <c r="T112" s="10">
        <f t="shared" si="17"/>
        <v>3.1666666666666661</v>
      </c>
      <c r="U112" s="10">
        <v>3.2</v>
      </c>
      <c r="V112" s="73">
        <v>20</v>
      </c>
      <c r="W112" s="70" t="s">
        <v>37</v>
      </c>
      <c r="X112" s="70"/>
      <c r="Y112" s="47" t="s">
        <v>7</v>
      </c>
      <c r="Z112" s="72"/>
      <c r="AA112" s="70"/>
      <c r="AC112" s="53">
        <f t="shared" si="18"/>
        <v>3.981071705534992E+16</v>
      </c>
      <c r="AE112" s="47"/>
      <c r="AF112" s="47"/>
      <c r="AG112" s="47"/>
      <c r="AH112" s="47"/>
      <c r="AI112" s="47"/>
      <c r="AJ112" s="47"/>
      <c r="AK112" s="47"/>
      <c r="AL112" s="47"/>
      <c r="AM112" s="47"/>
      <c r="AN112" s="47"/>
      <c r="AO112" s="47"/>
      <c r="AP112" s="47"/>
      <c r="AQ112" s="47"/>
      <c r="AR112" s="47"/>
      <c r="AS112" s="47"/>
      <c r="AT112" s="71"/>
      <c r="AU112" s="71"/>
      <c r="AV112" s="47"/>
      <c r="AW112" s="47"/>
      <c r="AX112" s="47"/>
    </row>
    <row r="113" spans="1:50" s="11" customFormat="1" x14ac:dyDescent="0.25">
      <c r="A113" s="45" t="s">
        <v>159</v>
      </c>
      <c r="B113" s="110">
        <f t="shared" si="16"/>
        <v>44767.602164351854</v>
      </c>
      <c r="C113" s="66">
        <v>2022</v>
      </c>
      <c r="D113" s="66">
        <v>7</v>
      </c>
      <c r="E113" s="66">
        <v>25</v>
      </c>
      <c r="F113" s="66">
        <v>14</v>
      </c>
      <c r="G113" s="66">
        <v>27</v>
      </c>
      <c r="H113" s="67">
        <v>7.8</v>
      </c>
      <c r="I113" s="67">
        <v>0.1</v>
      </c>
      <c r="J113" s="68">
        <v>53.3</v>
      </c>
      <c r="K113" s="68">
        <v>0.01</v>
      </c>
      <c r="L113" s="68">
        <v>108.36</v>
      </c>
      <c r="M113" s="68">
        <v>0.01</v>
      </c>
      <c r="N113" s="69">
        <v>22</v>
      </c>
      <c r="O113" s="69">
        <v>2</v>
      </c>
      <c r="P113" s="67">
        <v>9.4</v>
      </c>
      <c r="Q113" s="10">
        <v>0.2</v>
      </c>
      <c r="R113" s="71"/>
      <c r="S113" s="71"/>
      <c r="T113" s="10">
        <f t="shared" ref="T113:T125" si="19">(P113-4)/1.8</f>
        <v>3</v>
      </c>
      <c r="U113" s="10">
        <v>3</v>
      </c>
      <c r="V113" s="73">
        <v>28</v>
      </c>
      <c r="W113" s="70" t="s">
        <v>37</v>
      </c>
      <c r="X113" s="70"/>
      <c r="Y113" s="47" t="s">
        <v>7</v>
      </c>
      <c r="Z113" s="72"/>
      <c r="AA113" s="70"/>
      <c r="AC113" s="53">
        <f t="shared" ref="AC113:AC125" si="20">POWER(10,11.8+1.5*U113)</f>
        <v>1.9952623149688948E+16</v>
      </c>
      <c r="AE113" s="47"/>
      <c r="AF113" s="47"/>
      <c r="AG113" s="47"/>
      <c r="AH113" s="47"/>
      <c r="AI113" s="47"/>
      <c r="AJ113" s="47"/>
      <c r="AK113" s="47"/>
      <c r="AL113" s="47"/>
      <c r="AM113" s="47"/>
      <c r="AN113" s="47"/>
      <c r="AO113" s="47"/>
      <c r="AP113" s="47"/>
      <c r="AQ113" s="47"/>
      <c r="AR113" s="47"/>
      <c r="AS113" s="47"/>
      <c r="AT113" s="71"/>
      <c r="AU113" s="71"/>
      <c r="AV113" s="47"/>
      <c r="AW113" s="47"/>
      <c r="AX113" s="47"/>
    </row>
    <row r="114" spans="1:50" s="11" customFormat="1" x14ac:dyDescent="0.25">
      <c r="A114" s="45" t="s">
        <v>160</v>
      </c>
      <c r="B114" s="110">
        <f t="shared" si="16"/>
        <v>44767.999398148146</v>
      </c>
      <c r="C114" s="66">
        <v>2022</v>
      </c>
      <c r="D114" s="66">
        <v>7</v>
      </c>
      <c r="E114" s="66">
        <v>25</v>
      </c>
      <c r="F114" s="66">
        <v>23</v>
      </c>
      <c r="G114" s="66">
        <v>59</v>
      </c>
      <c r="H114" s="67">
        <v>8.5</v>
      </c>
      <c r="I114" s="67">
        <v>0.1</v>
      </c>
      <c r="J114" s="68">
        <v>56.72</v>
      </c>
      <c r="K114" s="68">
        <v>0.01</v>
      </c>
      <c r="L114" s="68">
        <v>118.3</v>
      </c>
      <c r="M114" s="68">
        <v>0.01</v>
      </c>
      <c r="N114" s="69">
        <v>9</v>
      </c>
      <c r="O114" s="69">
        <v>2</v>
      </c>
      <c r="P114" s="67">
        <v>9.9</v>
      </c>
      <c r="Q114" s="10">
        <v>0.2</v>
      </c>
      <c r="R114" s="71"/>
      <c r="S114" s="71"/>
      <c r="T114" s="10">
        <f t="shared" si="19"/>
        <v>3.2777777777777777</v>
      </c>
      <c r="U114" s="10">
        <v>3.3</v>
      </c>
      <c r="V114" s="73">
        <v>22</v>
      </c>
      <c r="W114" s="70" t="s">
        <v>37</v>
      </c>
      <c r="X114" s="70"/>
      <c r="Y114" s="47" t="s">
        <v>7</v>
      </c>
      <c r="Z114" s="72" t="s">
        <v>251</v>
      </c>
      <c r="AA114" s="73">
        <v>22</v>
      </c>
      <c r="AC114" s="53">
        <f t="shared" si="20"/>
        <v>5.6234132519035104E+16</v>
      </c>
      <c r="AE114" s="47"/>
      <c r="AF114" s="47"/>
      <c r="AG114" s="47"/>
      <c r="AH114" s="47"/>
      <c r="AI114" s="47"/>
      <c r="AJ114" s="47"/>
      <c r="AK114" s="47"/>
      <c r="AL114" s="47"/>
      <c r="AM114" s="47"/>
      <c r="AN114" s="47"/>
      <c r="AO114" s="47"/>
      <c r="AP114" s="47"/>
      <c r="AQ114" s="47"/>
      <c r="AR114" s="47"/>
      <c r="AS114" s="47"/>
      <c r="AT114" s="71"/>
      <c r="AU114" s="71"/>
      <c r="AV114" s="47"/>
      <c r="AW114" s="47"/>
      <c r="AX114" s="47"/>
    </row>
    <row r="115" spans="1:50" s="11" customFormat="1" x14ac:dyDescent="0.25">
      <c r="A115" s="45" t="s">
        <v>161</v>
      </c>
      <c r="B115" s="110">
        <f t="shared" si="16"/>
        <v>44769.256793981483</v>
      </c>
      <c r="C115" s="66">
        <v>2022</v>
      </c>
      <c r="D115" s="66">
        <v>7</v>
      </c>
      <c r="E115" s="66">
        <v>27</v>
      </c>
      <c r="F115" s="66">
        <v>6</v>
      </c>
      <c r="G115" s="66">
        <v>9</v>
      </c>
      <c r="H115" s="67">
        <v>47.9</v>
      </c>
      <c r="I115" s="67">
        <v>0.2</v>
      </c>
      <c r="J115" s="68">
        <v>53.51</v>
      </c>
      <c r="K115" s="68">
        <v>0.01</v>
      </c>
      <c r="L115" s="68">
        <v>109.94</v>
      </c>
      <c r="M115" s="68">
        <v>0.01</v>
      </c>
      <c r="N115" s="69">
        <v>23</v>
      </c>
      <c r="O115" s="69">
        <v>3</v>
      </c>
      <c r="P115" s="67">
        <v>9</v>
      </c>
      <c r="Q115" s="10">
        <v>0.2</v>
      </c>
      <c r="R115" s="71"/>
      <c r="S115" s="71"/>
      <c r="T115" s="10">
        <f t="shared" si="19"/>
        <v>2.7777777777777777</v>
      </c>
      <c r="U115" s="10">
        <v>2.8</v>
      </c>
      <c r="V115" s="73">
        <v>25</v>
      </c>
      <c r="W115" s="70" t="s">
        <v>37</v>
      </c>
      <c r="X115" s="70"/>
      <c r="Y115" s="47" t="s">
        <v>7</v>
      </c>
      <c r="Z115" s="72" t="s">
        <v>252</v>
      </c>
      <c r="AA115" s="73">
        <v>23</v>
      </c>
      <c r="AC115" s="53">
        <f t="shared" si="20"/>
        <v>1E+16</v>
      </c>
      <c r="AE115" s="47"/>
      <c r="AF115" s="47"/>
      <c r="AG115" s="47"/>
      <c r="AH115" s="47"/>
      <c r="AI115" s="47"/>
      <c r="AJ115" s="47"/>
      <c r="AK115" s="47"/>
      <c r="AL115" s="47"/>
      <c r="AM115" s="47"/>
      <c r="AN115" s="47"/>
      <c r="AO115" s="47"/>
      <c r="AP115" s="47"/>
      <c r="AQ115" s="47"/>
      <c r="AR115" s="47"/>
      <c r="AS115" s="47"/>
      <c r="AT115" s="71"/>
      <c r="AU115" s="71"/>
      <c r="AV115" s="47"/>
      <c r="AW115" s="47"/>
      <c r="AX115" s="47"/>
    </row>
    <row r="116" spans="1:50" s="11" customFormat="1" x14ac:dyDescent="0.25">
      <c r="A116" s="45" t="s">
        <v>162</v>
      </c>
      <c r="B116" s="110">
        <f t="shared" si="16"/>
        <v>44784.808206018519</v>
      </c>
      <c r="C116" s="66">
        <v>2022</v>
      </c>
      <c r="D116" s="66">
        <v>8</v>
      </c>
      <c r="E116" s="66">
        <v>11</v>
      </c>
      <c r="F116" s="66">
        <v>19</v>
      </c>
      <c r="G116" s="66">
        <v>23</v>
      </c>
      <c r="H116" s="67">
        <v>49.4</v>
      </c>
      <c r="I116" s="67">
        <v>0.1</v>
      </c>
      <c r="J116" s="68">
        <v>51.7</v>
      </c>
      <c r="K116" s="68">
        <v>0.01</v>
      </c>
      <c r="L116" s="68">
        <v>101.74</v>
      </c>
      <c r="M116" s="68">
        <v>0.01</v>
      </c>
      <c r="N116" s="69">
        <v>7</v>
      </c>
      <c r="O116" s="69">
        <v>2</v>
      </c>
      <c r="P116" s="67">
        <v>9.8000000000000007</v>
      </c>
      <c r="Q116" s="10">
        <v>0.2</v>
      </c>
      <c r="R116" s="71"/>
      <c r="S116" s="71"/>
      <c r="T116" s="10">
        <f t="shared" si="19"/>
        <v>3.2222222222222223</v>
      </c>
      <c r="U116" s="10">
        <v>3.2</v>
      </c>
      <c r="V116" s="73">
        <v>30</v>
      </c>
      <c r="W116" s="70" t="s">
        <v>37</v>
      </c>
      <c r="X116" s="70"/>
      <c r="Y116" s="47" t="s">
        <v>7</v>
      </c>
      <c r="Z116" s="72"/>
      <c r="AA116" s="70"/>
      <c r="AC116" s="53">
        <f t="shared" si="20"/>
        <v>3.981071705534992E+16</v>
      </c>
      <c r="AE116" s="47"/>
      <c r="AF116" s="47"/>
      <c r="AG116" s="47"/>
      <c r="AH116" s="47"/>
      <c r="AI116" s="47"/>
      <c r="AJ116" s="47"/>
      <c r="AK116" s="47"/>
      <c r="AL116" s="47"/>
      <c r="AM116" s="47"/>
      <c r="AN116" s="47"/>
      <c r="AO116" s="47"/>
      <c r="AP116" s="47"/>
      <c r="AQ116" s="47"/>
      <c r="AR116" s="47"/>
      <c r="AS116" s="47"/>
      <c r="AT116" s="71"/>
      <c r="AU116" s="71"/>
      <c r="AV116" s="47"/>
      <c r="AW116" s="47"/>
      <c r="AX116" s="47"/>
    </row>
    <row r="117" spans="1:50" s="11" customFormat="1" x14ac:dyDescent="0.25">
      <c r="A117" s="45" t="s">
        <v>163</v>
      </c>
      <c r="B117" s="110">
        <f t="shared" si="16"/>
        <v>44787.417604166665</v>
      </c>
      <c r="C117" s="66">
        <v>2022</v>
      </c>
      <c r="D117" s="66">
        <v>8</v>
      </c>
      <c r="E117" s="66">
        <v>14</v>
      </c>
      <c r="F117" s="66">
        <v>10</v>
      </c>
      <c r="G117" s="66">
        <v>1</v>
      </c>
      <c r="H117" s="67">
        <v>21.2</v>
      </c>
      <c r="I117" s="67">
        <v>0.1</v>
      </c>
      <c r="J117" s="68">
        <v>56.71</v>
      </c>
      <c r="K117" s="68">
        <v>0.01</v>
      </c>
      <c r="L117" s="68">
        <v>118.3</v>
      </c>
      <c r="M117" s="68">
        <v>0.01</v>
      </c>
      <c r="N117" s="69">
        <v>6</v>
      </c>
      <c r="O117" s="69">
        <v>2</v>
      </c>
      <c r="P117" s="67">
        <v>10.199999999999999</v>
      </c>
      <c r="Q117" s="10">
        <v>0.2</v>
      </c>
      <c r="R117" s="71"/>
      <c r="S117" s="71"/>
      <c r="T117" s="10">
        <f t="shared" si="19"/>
        <v>3.4444444444444438</v>
      </c>
      <c r="U117" s="10">
        <v>3.4</v>
      </c>
      <c r="V117" s="73">
        <v>23</v>
      </c>
      <c r="W117" s="70" t="s">
        <v>37</v>
      </c>
      <c r="X117" s="70"/>
      <c r="Y117" s="47" t="s">
        <v>7</v>
      </c>
      <c r="Z117" s="72"/>
      <c r="AA117" s="70"/>
      <c r="AC117" s="53">
        <f t="shared" si="20"/>
        <v>7.9432823472428304E+16</v>
      </c>
      <c r="AE117" s="47"/>
      <c r="AF117" s="47"/>
      <c r="AG117" s="47"/>
      <c r="AH117" s="47"/>
      <c r="AI117" s="47"/>
      <c r="AJ117" s="47"/>
      <c r="AK117" s="47"/>
      <c r="AL117" s="47"/>
      <c r="AM117" s="47"/>
      <c r="AN117" s="47"/>
      <c r="AO117" s="47"/>
      <c r="AP117" s="47"/>
      <c r="AQ117" s="47"/>
      <c r="AR117" s="47"/>
      <c r="AS117" s="47"/>
      <c r="AT117" s="71"/>
      <c r="AU117" s="71"/>
      <c r="AV117" s="47"/>
      <c r="AW117" s="47"/>
      <c r="AX117" s="47"/>
    </row>
    <row r="118" spans="1:50" s="11" customFormat="1" x14ac:dyDescent="0.25">
      <c r="A118" s="45" t="s">
        <v>164</v>
      </c>
      <c r="B118" s="110">
        <f t="shared" si="16"/>
        <v>44791.286620370367</v>
      </c>
      <c r="C118" s="66">
        <v>2022</v>
      </c>
      <c r="D118" s="66">
        <v>8</v>
      </c>
      <c r="E118" s="66">
        <v>18</v>
      </c>
      <c r="F118" s="66">
        <v>6</v>
      </c>
      <c r="G118" s="66">
        <v>52</v>
      </c>
      <c r="H118" s="67">
        <v>44.3</v>
      </c>
      <c r="I118" s="67">
        <v>0.2</v>
      </c>
      <c r="J118" s="68">
        <v>56.33</v>
      </c>
      <c r="K118" s="68">
        <v>0.01</v>
      </c>
      <c r="L118" s="68">
        <v>117.67</v>
      </c>
      <c r="M118" s="68">
        <v>0.02</v>
      </c>
      <c r="N118" s="69">
        <v>10</v>
      </c>
      <c r="O118" s="69">
        <v>10</v>
      </c>
      <c r="P118" s="67">
        <v>10.4</v>
      </c>
      <c r="Q118" s="10">
        <v>0.2</v>
      </c>
      <c r="R118" s="71"/>
      <c r="S118" s="71"/>
      <c r="T118" s="10">
        <f t="shared" si="19"/>
        <v>3.5555555555555558</v>
      </c>
      <c r="U118" s="10">
        <v>3.6</v>
      </c>
      <c r="V118" s="73">
        <v>25</v>
      </c>
      <c r="W118" s="70" t="s">
        <v>37</v>
      </c>
      <c r="X118" s="70"/>
      <c r="Y118" s="47" t="s">
        <v>7</v>
      </c>
      <c r="Z118" s="72"/>
      <c r="AA118" s="70"/>
      <c r="AC118" s="53">
        <f t="shared" si="20"/>
        <v>1.5848931924611347E+17</v>
      </c>
      <c r="AE118" s="47"/>
      <c r="AF118" s="47"/>
      <c r="AG118" s="47"/>
      <c r="AH118" s="47"/>
      <c r="AI118" s="47"/>
      <c r="AJ118" s="47"/>
      <c r="AK118" s="47"/>
      <c r="AL118" s="47"/>
      <c r="AM118" s="47"/>
      <c r="AN118" s="47"/>
      <c r="AO118" s="47"/>
      <c r="AP118" s="47"/>
      <c r="AQ118" s="47"/>
      <c r="AR118" s="47"/>
      <c r="AS118" s="47"/>
      <c r="AT118" s="71"/>
      <c r="AU118" s="71"/>
      <c r="AV118" s="47"/>
      <c r="AW118" s="47"/>
      <c r="AX118" s="47"/>
    </row>
    <row r="119" spans="1:50" s="11" customFormat="1" ht="22.5" x14ac:dyDescent="0.25">
      <c r="A119" s="45" t="s">
        <v>165</v>
      </c>
      <c r="B119" s="110">
        <f t="shared" si="16"/>
        <v>44794.12228009259</v>
      </c>
      <c r="C119" s="66">
        <v>2022</v>
      </c>
      <c r="D119" s="66">
        <v>8</v>
      </c>
      <c r="E119" s="66">
        <v>21</v>
      </c>
      <c r="F119" s="66">
        <v>2</v>
      </c>
      <c r="G119" s="66">
        <v>56</v>
      </c>
      <c r="H119" s="67">
        <v>5.2</v>
      </c>
      <c r="I119" s="67">
        <v>0.1</v>
      </c>
      <c r="J119" s="68">
        <v>54.91</v>
      </c>
      <c r="K119" s="68">
        <v>0.01</v>
      </c>
      <c r="L119" s="68">
        <v>110.69</v>
      </c>
      <c r="M119" s="68">
        <v>0.02</v>
      </c>
      <c r="N119" s="69">
        <v>15</v>
      </c>
      <c r="O119" s="69">
        <v>2</v>
      </c>
      <c r="P119" s="67">
        <v>13.1</v>
      </c>
      <c r="Q119" s="10">
        <v>0.1</v>
      </c>
      <c r="R119" s="71"/>
      <c r="S119" s="71"/>
      <c r="T119" s="10">
        <f t="shared" si="19"/>
        <v>5.0555555555555554</v>
      </c>
      <c r="U119" s="10">
        <v>5.0999999999999996</v>
      </c>
      <c r="V119" s="73">
        <v>38</v>
      </c>
      <c r="W119" s="70" t="s">
        <v>37</v>
      </c>
      <c r="X119" s="70"/>
      <c r="Y119" s="47" t="s">
        <v>7</v>
      </c>
      <c r="Z119" s="72" t="s">
        <v>253</v>
      </c>
      <c r="AA119" s="73">
        <v>24</v>
      </c>
      <c r="AC119" s="53">
        <f t="shared" si="20"/>
        <v>2.818382931264471E+19</v>
      </c>
      <c r="AE119" s="47"/>
      <c r="AF119" s="47"/>
      <c r="AG119" s="47"/>
      <c r="AH119" s="47"/>
      <c r="AI119" s="47"/>
      <c r="AJ119" s="47"/>
      <c r="AK119" s="47"/>
      <c r="AL119" s="47"/>
      <c r="AM119" s="47"/>
      <c r="AN119" s="47"/>
      <c r="AO119" s="47"/>
      <c r="AP119" s="47"/>
      <c r="AQ119" s="47"/>
      <c r="AR119" s="47"/>
      <c r="AS119" s="47"/>
      <c r="AT119" s="71"/>
      <c r="AU119" s="71"/>
      <c r="AV119" s="47"/>
      <c r="AW119" s="47"/>
      <c r="AX119" s="47"/>
    </row>
    <row r="120" spans="1:50" s="11" customFormat="1" x14ac:dyDescent="0.25">
      <c r="A120" s="45" t="s">
        <v>166</v>
      </c>
      <c r="B120" s="110">
        <f t="shared" si="16"/>
        <v>44796.174062500002</v>
      </c>
      <c r="C120" s="66">
        <v>2022</v>
      </c>
      <c r="D120" s="66">
        <v>8</v>
      </c>
      <c r="E120" s="66">
        <v>23</v>
      </c>
      <c r="F120" s="66">
        <v>4</v>
      </c>
      <c r="G120" s="66">
        <v>10</v>
      </c>
      <c r="H120" s="67">
        <v>39.9</v>
      </c>
      <c r="I120" s="67">
        <v>0.1</v>
      </c>
      <c r="J120" s="68">
        <v>54.91</v>
      </c>
      <c r="K120" s="68">
        <v>0.01</v>
      </c>
      <c r="L120" s="68">
        <v>110.71</v>
      </c>
      <c r="M120" s="68">
        <v>0.02</v>
      </c>
      <c r="N120" s="69">
        <v>17</v>
      </c>
      <c r="O120" s="69">
        <v>3</v>
      </c>
      <c r="P120" s="67">
        <v>9.1999999999999993</v>
      </c>
      <c r="Q120" s="10">
        <v>0.1</v>
      </c>
      <c r="R120" s="71"/>
      <c r="S120" s="71"/>
      <c r="T120" s="10">
        <f t="shared" si="19"/>
        <v>2.8888888888888884</v>
      </c>
      <c r="U120" s="10">
        <v>2.9</v>
      </c>
      <c r="V120" s="73">
        <v>27</v>
      </c>
      <c r="W120" s="70" t="s">
        <v>37</v>
      </c>
      <c r="X120" s="70"/>
      <c r="Y120" s="47" t="s">
        <v>7</v>
      </c>
      <c r="Z120" s="72"/>
      <c r="AA120" s="70"/>
      <c r="AC120" s="53">
        <f t="shared" si="20"/>
        <v>1.4125375446227572E+16</v>
      </c>
      <c r="AE120" s="47"/>
      <c r="AF120" s="47"/>
      <c r="AG120" s="47"/>
      <c r="AH120" s="47"/>
      <c r="AI120" s="47"/>
      <c r="AJ120" s="47"/>
      <c r="AK120" s="47"/>
      <c r="AL120" s="47"/>
      <c r="AM120" s="47"/>
      <c r="AN120" s="47"/>
      <c r="AO120" s="47"/>
      <c r="AP120" s="47"/>
      <c r="AQ120" s="47"/>
      <c r="AR120" s="47"/>
      <c r="AS120" s="47"/>
      <c r="AT120" s="71"/>
      <c r="AU120" s="71"/>
      <c r="AV120" s="47"/>
      <c r="AW120" s="47"/>
      <c r="AX120" s="47"/>
    </row>
    <row r="121" spans="1:50" s="11" customFormat="1" x14ac:dyDescent="0.25">
      <c r="A121" s="45" t="s">
        <v>167</v>
      </c>
      <c r="B121" s="110">
        <f t="shared" si="16"/>
        <v>44798.637650462966</v>
      </c>
      <c r="C121" s="66">
        <v>2022</v>
      </c>
      <c r="D121" s="66">
        <v>8</v>
      </c>
      <c r="E121" s="66">
        <v>25</v>
      </c>
      <c r="F121" s="66">
        <v>15</v>
      </c>
      <c r="G121" s="66">
        <v>18</v>
      </c>
      <c r="H121" s="67">
        <v>13.9</v>
      </c>
      <c r="I121" s="67">
        <v>0.1</v>
      </c>
      <c r="J121" s="68">
        <v>51.42</v>
      </c>
      <c r="K121" s="68">
        <v>0.01</v>
      </c>
      <c r="L121" s="68">
        <v>100.58</v>
      </c>
      <c r="M121" s="68">
        <v>0.01</v>
      </c>
      <c r="N121" s="69">
        <v>18</v>
      </c>
      <c r="O121" s="69">
        <v>3</v>
      </c>
      <c r="P121" s="67">
        <v>11.4</v>
      </c>
      <c r="Q121" s="10">
        <v>0.2</v>
      </c>
      <c r="R121" s="100">
        <v>4.5999999999999996</v>
      </c>
      <c r="S121" s="71"/>
      <c r="T121" s="10">
        <f t="shared" si="19"/>
        <v>4.1111111111111116</v>
      </c>
      <c r="U121" s="10">
        <v>4.0999999999999996</v>
      </c>
      <c r="V121" s="73">
        <v>40</v>
      </c>
      <c r="W121" s="70" t="s">
        <v>37</v>
      </c>
      <c r="X121" s="70" t="s">
        <v>11</v>
      </c>
      <c r="Y121" s="47" t="s">
        <v>7</v>
      </c>
      <c r="Z121" s="72" t="s">
        <v>952</v>
      </c>
      <c r="AA121" s="73">
        <v>25</v>
      </c>
      <c r="AC121" s="53">
        <f t="shared" si="20"/>
        <v>8.9125093813374464E+17</v>
      </c>
      <c r="AE121" s="95">
        <v>2022</v>
      </c>
      <c r="AF121" s="95">
        <v>8</v>
      </c>
      <c r="AG121" s="95">
        <v>25</v>
      </c>
      <c r="AH121" s="95">
        <v>15</v>
      </c>
      <c r="AI121" s="96">
        <v>18</v>
      </c>
      <c r="AJ121" s="97">
        <v>10</v>
      </c>
      <c r="AK121" s="97">
        <v>2.7</v>
      </c>
      <c r="AL121" s="98">
        <v>51.427999999999997</v>
      </c>
      <c r="AM121" s="95">
        <v>2</v>
      </c>
      <c r="AN121" s="98">
        <v>1.7999999999999999E-2</v>
      </c>
      <c r="AO121" s="98">
        <v>100.456</v>
      </c>
      <c r="AP121" s="95">
        <v>1</v>
      </c>
      <c r="AQ121" s="95">
        <v>1.4E-2</v>
      </c>
      <c r="AR121" s="95">
        <v>9</v>
      </c>
      <c r="AS121" s="99" t="s">
        <v>23</v>
      </c>
      <c r="AT121" s="100">
        <v>4.5999999999999996</v>
      </c>
      <c r="AU121" s="100">
        <v>4.5</v>
      </c>
      <c r="AV121" s="100" t="s">
        <v>11</v>
      </c>
      <c r="AW121" s="95" t="s">
        <v>274</v>
      </c>
      <c r="AX121" s="47" t="s">
        <v>7</v>
      </c>
    </row>
    <row r="122" spans="1:50" s="11" customFormat="1" x14ac:dyDescent="0.25">
      <c r="A122" s="45" t="s">
        <v>168</v>
      </c>
      <c r="B122" s="110">
        <f t="shared" si="16"/>
        <v>44800.050659722219</v>
      </c>
      <c r="C122" s="66">
        <v>2022</v>
      </c>
      <c r="D122" s="66">
        <v>8</v>
      </c>
      <c r="E122" s="66">
        <v>27</v>
      </c>
      <c r="F122" s="66">
        <v>1</v>
      </c>
      <c r="G122" s="66">
        <v>12</v>
      </c>
      <c r="H122" s="67">
        <v>57</v>
      </c>
      <c r="I122" s="67">
        <v>0.1</v>
      </c>
      <c r="J122" s="68">
        <v>55.9</v>
      </c>
      <c r="K122" s="68">
        <v>0.01</v>
      </c>
      <c r="L122" s="68">
        <v>113.4</v>
      </c>
      <c r="M122" s="68">
        <v>0.02</v>
      </c>
      <c r="N122" s="69">
        <v>8</v>
      </c>
      <c r="O122" s="69">
        <v>3</v>
      </c>
      <c r="P122" s="67">
        <v>9.5</v>
      </c>
      <c r="Q122" s="10">
        <v>0.2</v>
      </c>
      <c r="R122" s="71"/>
      <c r="S122" s="71"/>
      <c r="T122" s="10">
        <f t="shared" si="19"/>
        <v>3.0555555555555554</v>
      </c>
      <c r="U122" s="10">
        <v>3.1</v>
      </c>
      <c r="V122" s="73">
        <v>22</v>
      </c>
      <c r="W122" s="70" t="s">
        <v>37</v>
      </c>
      <c r="X122" s="70"/>
      <c r="Y122" s="47" t="s">
        <v>7</v>
      </c>
      <c r="Z122" s="72"/>
      <c r="AA122" s="70"/>
      <c r="AC122" s="53">
        <f t="shared" si="20"/>
        <v>2.8183829312644916E+16</v>
      </c>
      <c r="AE122" s="47"/>
      <c r="AF122" s="47"/>
      <c r="AG122" s="47"/>
      <c r="AH122" s="47"/>
      <c r="AI122" s="47"/>
      <c r="AJ122" s="47"/>
      <c r="AK122" s="47"/>
      <c r="AL122" s="47"/>
      <c r="AM122" s="47"/>
      <c r="AN122" s="47"/>
      <c r="AO122" s="47"/>
      <c r="AP122" s="47"/>
      <c r="AQ122" s="47"/>
      <c r="AR122" s="47"/>
      <c r="AS122" s="47"/>
      <c r="AT122" s="71"/>
      <c r="AU122" s="71"/>
      <c r="AV122" s="47"/>
      <c r="AW122" s="47"/>
      <c r="AX122" s="47"/>
    </row>
    <row r="123" spans="1:50" s="11" customFormat="1" x14ac:dyDescent="0.25">
      <c r="A123" s="45" t="s">
        <v>169</v>
      </c>
      <c r="B123" s="110">
        <f t="shared" si="16"/>
        <v>44801.87023148148</v>
      </c>
      <c r="C123" s="66">
        <v>2022</v>
      </c>
      <c r="D123" s="66">
        <v>8</v>
      </c>
      <c r="E123" s="66">
        <v>28</v>
      </c>
      <c r="F123" s="66">
        <v>20</v>
      </c>
      <c r="G123" s="66">
        <v>53</v>
      </c>
      <c r="H123" s="67">
        <v>8.3000000000000007</v>
      </c>
      <c r="I123" s="67">
        <v>0.2</v>
      </c>
      <c r="J123" s="68">
        <v>51.91</v>
      </c>
      <c r="K123" s="68">
        <v>0.01</v>
      </c>
      <c r="L123" s="68">
        <v>100.12</v>
      </c>
      <c r="M123" s="68">
        <v>0.01</v>
      </c>
      <c r="N123" s="69"/>
      <c r="O123" s="69"/>
      <c r="P123" s="67">
        <v>10.8</v>
      </c>
      <c r="Q123" s="10">
        <v>0.1</v>
      </c>
      <c r="R123" s="71"/>
      <c r="S123" s="71"/>
      <c r="T123" s="10">
        <f t="shared" si="19"/>
        <v>3.7777777777777781</v>
      </c>
      <c r="U123" s="10">
        <v>3.8</v>
      </c>
      <c r="V123" s="73">
        <v>37</v>
      </c>
      <c r="W123" s="70" t="s">
        <v>37</v>
      </c>
      <c r="X123" s="70"/>
      <c r="Y123" s="47" t="s">
        <v>7</v>
      </c>
      <c r="Z123" s="72"/>
      <c r="AA123" s="70"/>
      <c r="AC123" s="53">
        <f t="shared" si="20"/>
        <v>3.1622776601683898E+17</v>
      </c>
      <c r="AE123" s="47"/>
      <c r="AF123" s="47"/>
      <c r="AG123" s="47"/>
      <c r="AH123" s="47"/>
      <c r="AI123" s="47"/>
      <c r="AJ123" s="47"/>
      <c r="AK123" s="47"/>
      <c r="AL123" s="47"/>
      <c r="AM123" s="47"/>
      <c r="AN123" s="47"/>
      <c r="AO123" s="47"/>
      <c r="AP123" s="47"/>
      <c r="AQ123" s="47"/>
      <c r="AR123" s="47"/>
      <c r="AS123" s="47"/>
      <c r="AT123" s="71"/>
      <c r="AU123" s="71"/>
      <c r="AV123" s="47"/>
      <c r="AW123" s="47"/>
      <c r="AX123" s="47"/>
    </row>
    <row r="124" spans="1:50" s="11" customFormat="1" x14ac:dyDescent="0.25">
      <c r="A124" s="45" t="s">
        <v>170</v>
      </c>
      <c r="B124" s="110">
        <f t="shared" si="16"/>
        <v>44802.586956018517</v>
      </c>
      <c r="C124" s="66">
        <v>2022</v>
      </c>
      <c r="D124" s="66">
        <v>8</v>
      </c>
      <c r="E124" s="66">
        <v>29</v>
      </c>
      <c r="F124" s="66">
        <v>14</v>
      </c>
      <c r="G124" s="66">
        <v>5</v>
      </c>
      <c r="H124" s="67">
        <v>13</v>
      </c>
      <c r="I124" s="67">
        <v>0.1</v>
      </c>
      <c r="J124" s="68">
        <v>56.15</v>
      </c>
      <c r="K124" s="68">
        <v>0.01</v>
      </c>
      <c r="L124" s="68">
        <v>112.85</v>
      </c>
      <c r="M124" s="68">
        <v>0.01</v>
      </c>
      <c r="N124" s="69">
        <v>19</v>
      </c>
      <c r="O124" s="69">
        <v>2</v>
      </c>
      <c r="P124" s="67">
        <v>9.4</v>
      </c>
      <c r="Q124" s="10">
        <v>0.2</v>
      </c>
      <c r="R124" s="71"/>
      <c r="S124" s="71"/>
      <c r="T124" s="10">
        <f t="shared" si="19"/>
        <v>3</v>
      </c>
      <c r="U124" s="10">
        <v>3</v>
      </c>
      <c r="V124" s="73">
        <v>23</v>
      </c>
      <c r="W124" s="70" t="s">
        <v>37</v>
      </c>
      <c r="X124" s="70"/>
      <c r="Y124" s="47" t="s">
        <v>7</v>
      </c>
      <c r="Z124" s="72" t="s">
        <v>254</v>
      </c>
      <c r="AA124" s="73">
        <v>26</v>
      </c>
      <c r="AC124" s="53">
        <f t="shared" si="20"/>
        <v>1.9952623149688948E+16</v>
      </c>
      <c r="AE124" s="47"/>
      <c r="AF124" s="47"/>
      <c r="AG124" s="47"/>
      <c r="AH124" s="47"/>
      <c r="AI124" s="47"/>
      <c r="AJ124" s="47"/>
      <c r="AK124" s="47"/>
      <c r="AL124" s="47"/>
      <c r="AM124" s="47"/>
      <c r="AN124" s="47"/>
      <c r="AO124" s="47"/>
      <c r="AP124" s="47"/>
      <c r="AQ124" s="47"/>
      <c r="AR124" s="47"/>
      <c r="AS124" s="47"/>
      <c r="AT124" s="71"/>
      <c r="AU124" s="71"/>
      <c r="AV124" s="47"/>
      <c r="AW124" s="47"/>
      <c r="AX124" s="47"/>
    </row>
    <row r="125" spans="1:50" s="11" customFormat="1" ht="22.5" x14ac:dyDescent="0.25">
      <c r="A125" s="45" t="s">
        <v>171</v>
      </c>
      <c r="B125" s="110">
        <f t="shared" si="16"/>
        <v>44803.023900462962</v>
      </c>
      <c r="C125" s="66">
        <v>2022</v>
      </c>
      <c r="D125" s="66">
        <v>8</v>
      </c>
      <c r="E125" s="66">
        <v>30</v>
      </c>
      <c r="F125" s="66">
        <v>0</v>
      </c>
      <c r="G125" s="66">
        <v>34</v>
      </c>
      <c r="H125" s="67">
        <v>25.6</v>
      </c>
      <c r="I125" s="67">
        <v>0.1</v>
      </c>
      <c r="J125" s="68">
        <v>52.03</v>
      </c>
      <c r="K125" s="68">
        <v>0.01</v>
      </c>
      <c r="L125" s="68">
        <v>105.66</v>
      </c>
      <c r="M125" s="68">
        <v>0.01</v>
      </c>
      <c r="N125" s="69">
        <v>22</v>
      </c>
      <c r="O125" s="69">
        <v>2</v>
      </c>
      <c r="P125" s="67">
        <v>10.6</v>
      </c>
      <c r="Q125" s="10">
        <v>0.2</v>
      </c>
      <c r="R125" s="71"/>
      <c r="S125" s="71"/>
      <c r="T125" s="10">
        <f t="shared" si="19"/>
        <v>3.6666666666666665</v>
      </c>
      <c r="U125" s="10">
        <v>3.7</v>
      </c>
      <c r="V125" s="73">
        <v>37</v>
      </c>
      <c r="W125" s="70" t="s">
        <v>37</v>
      </c>
      <c r="X125" s="70"/>
      <c r="Y125" s="47" t="s">
        <v>7</v>
      </c>
      <c r="Z125" s="72" t="s">
        <v>255</v>
      </c>
      <c r="AA125" s="73">
        <v>27</v>
      </c>
      <c r="AC125" s="53">
        <f t="shared" si="20"/>
        <v>2.2387211385683504E+17</v>
      </c>
      <c r="AE125" s="47"/>
      <c r="AF125" s="47"/>
      <c r="AG125" s="47"/>
      <c r="AH125" s="47"/>
      <c r="AI125" s="47"/>
      <c r="AJ125" s="47"/>
      <c r="AK125" s="47"/>
      <c r="AL125" s="47"/>
      <c r="AM125" s="47"/>
      <c r="AN125" s="47"/>
      <c r="AO125" s="47"/>
      <c r="AP125" s="47"/>
      <c r="AQ125" s="47"/>
      <c r="AR125" s="47"/>
      <c r="AS125" s="47"/>
      <c r="AT125" s="71"/>
      <c r="AU125" s="71"/>
      <c r="AV125" s="47"/>
      <c r="AW125" s="47"/>
      <c r="AX125" s="47"/>
    </row>
    <row r="126" spans="1:50" s="11" customFormat="1" x14ac:dyDescent="0.25">
      <c r="A126" s="45" t="s">
        <v>173</v>
      </c>
      <c r="B126" s="110">
        <f t="shared" si="16"/>
        <v>44807.191886574074</v>
      </c>
      <c r="C126" s="66">
        <v>2022</v>
      </c>
      <c r="D126" s="66">
        <v>9</v>
      </c>
      <c r="E126" s="66">
        <v>3</v>
      </c>
      <c r="F126" s="66">
        <v>4</v>
      </c>
      <c r="G126" s="66">
        <v>36</v>
      </c>
      <c r="H126" s="67">
        <v>19.600000000000001</v>
      </c>
      <c r="I126" s="67">
        <v>0.2</v>
      </c>
      <c r="J126" s="68">
        <v>56.74</v>
      </c>
      <c r="K126" s="68">
        <v>0.01</v>
      </c>
      <c r="L126" s="68">
        <v>117.38</v>
      </c>
      <c r="M126" s="68">
        <v>0.01</v>
      </c>
      <c r="N126" s="69"/>
      <c r="O126" s="69"/>
      <c r="P126" s="67">
        <v>13.1</v>
      </c>
      <c r="Q126" s="10">
        <v>0.1</v>
      </c>
      <c r="R126" s="71"/>
      <c r="S126" s="71">
        <v>4.9000000000000004</v>
      </c>
      <c r="T126" s="10">
        <f>S126</f>
        <v>4.9000000000000004</v>
      </c>
      <c r="U126" s="10">
        <v>4.9000000000000004</v>
      </c>
      <c r="V126" s="73">
        <v>36</v>
      </c>
      <c r="W126" s="70" t="s">
        <v>37</v>
      </c>
      <c r="X126" s="70"/>
      <c r="Y126" s="47" t="s">
        <v>7</v>
      </c>
      <c r="Z126" s="72" t="s">
        <v>256</v>
      </c>
      <c r="AA126" s="73">
        <v>28</v>
      </c>
      <c r="AC126" s="53">
        <f t="shared" ref="AC126:AC133" si="21">POWER(10,11.8+1.5*U126)</f>
        <v>1.4125375446227669E+19</v>
      </c>
      <c r="AE126" s="47"/>
      <c r="AF126" s="47"/>
      <c r="AG126" s="47"/>
      <c r="AH126" s="47"/>
      <c r="AI126" s="47"/>
      <c r="AJ126" s="47"/>
      <c r="AK126" s="47"/>
      <c r="AL126" s="47"/>
      <c r="AM126" s="47"/>
      <c r="AN126" s="47"/>
      <c r="AO126" s="47"/>
      <c r="AP126" s="47"/>
      <c r="AQ126" s="47"/>
      <c r="AR126" s="47"/>
      <c r="AS126" s="47"/>
      <c r="AT126" s="71"/>
      <c r="AU126" s="71"/>
      <c r="AV126" s="47"/>
      <c r="AW126" s="47"/>
      <c r="AX126" s="47"/>
    </row>
    <row r="127" spans="1:50" s="11" customFormat="1" x14ac:dyDescent="0.25">
      <c r="A127" s="45" t="s">
        <v>174</v>
      </c>
      <c r="B127" s="110">
        <f t="shared" si="16"/>
        <v>44809.565011574072</v>
      </c>
      <c r="C127" s="66">
        <v>2022</v>
      </c>
      <c r="D127" s="66">
        <v>9</v>
      </c>
      <c r="E127" s="66">
        <v>5</v>
      </c>
      <c r="F127" s="66">
        <v>13</v>
      </c>
      <c r="G127" s="66">
        <v>33</v>
      </c>
      <c r="H127" s="67">
        <v>37.4</v>
      </c>
      <c r="I127" s="67">
        <v>0.1</v>
      </c>
      <c r="J127" s="68">
        <v>53.02</v>
      </c>
      <c r="K127" s="68">
        <v>0.01</v>
      </c>
      <c r="L127" s="68">
        <v>107.89</v>
      </c>
      <c r="M127" s="68">
        <v>0.01</v>
      </c>
      <c r="N127" s="69">
        <v>20</v>
      </c>
      <c r="O127" s="69">
        <v>2</v>
      </c>
      <c r="P127" s="67">
        <v>9.6</v>
      </c>
      <c r="Q127" s="10">
        <v>0.2</v>
      </c>
      <c r="R127" s="71"/>
      <c r="S127" s="71"/>
      <c r="T127" s="10">
        <f t="shared" ref="T127:T133" si="22">(P127-4)/1.8</f>
        <v>3.1111111111111107</v>
      </c>
      <c r="U127" s="10">
        <v>3.1</v>
      </c>
      <c r="V127" s="73">
        <v>30</v>
      </c>
      <c r="W127" s="70" t="s">
        <v>37</v>
      </c>
      <c r="X127" s="70"/>
      <c r="Y127" s="47" t="s">
        <v>7</v>
      </c>
      <c r="Z127" s="72" t="s">
        <v>257</v>
      </c>
      <c r="AA127" s="73">
        <v>29</v>
      </c>
      <c r="AC127" s="53">
        <f t="shared" si="21"/>
        <v>2.8183829312644916E+16</v>
      </c>
      <c r="AE127" s="47"/>
      <c r="AF127" s="47"/>
      <c r="AG127" s="47"/>
      <c r="AH127" s="47"/>
      <c r="AI127" s="47"/>
      <c r="AJ127" s="47"/>
      <c r="AK127" s="47"/>
      <c r="AL127" s="47"/>
      <c r="AM127" s="47"/>
      <c r="AN127" s="47"/>
      <c r="AO127" s="47"/>
      <c r="AP127" s="47"/>
      <c r="AQ127" s="47"/>
      <c r="AR127" s="47"/>
      <c r="AS127" s="47"/>
      <c r="AT127" s="71"/>
      <c r="AU127" s="71"/>
      <c r="AV127" s="47"/>
      <c r="AW127" s="47"/>
      <c r="AX127" s="47"/>
    </row>
    <row r="128" spans="1:50" s="11" customFormat="1" x14ac:dyDescent="0.25">
      <c r="A128" s="45" t="s">
        <v>175</v>
      </c>
      <c r="B128" s="110">
        <f t="shared" si="16"/>
        <v>44811.181793981479</v>
      </c>
      <c r="C128" s="66">
        <v>2022</v>
      </c>
      <c r="D128" s="66">
        <v>9</v>
      </c>
      <c r="E128" s="66">
        <v>7</v>
      </c>
      <c r="F128" s="66">
        <v>4</v>
      </c>
      <c r="G128" s="66">
        <v>21</v>
      </c>
      <c r="H128" s="67">
        <v>47.1</v>
      </c>
      <c r="I128" s="67">
        <v>0.2</v>
      </c>
      <c r="J128" s="68">
        <v>55.9</v>
      </c>
      <c r="K128" s="68">
        <v>0.01</v>
      </c>
      <c r="L128" s="68">
        <v>113.4</v>
      </c>
      <c r="M128" s="68">
        <v>0.01</v>
      </c>
      <c r="N128" s="69">
        <v>12</v>
      </c>
      <c r="O128" s="69">
        <v>4</v>
      </c>
      <c r="P128" s="67">
        <v>9.4</v>
      </c>
      <c r="Q128" s="10">
        <v>0.2</v>
      </c>
      <c r="R128" s="71"/>
      <c r="S128" s="71"/>
      <c r="T128" s="10">
        <f t="shared" si="22"/>
        <v>3</v>
      </c>
      <c r="U128" s="10">
        <v>3</v>
      </c>
      <c r="V128" s="73">
        <v>23</v>
      </c>
      <c r="W128" s="70" t="s">
        <v>37</v>
      </c>
      <c r="X128" s="70"/>
      <c r="Y128" s="47" t="s">
        <v>7</v>
      </c>
      <c r="Z128" s="72"/>
      <c r="AA128" s="70"/>
      <c r="AC128" s="53">
        <f t="shared" si="21"/>
        <v>1.9952623149688948E+16</v>
      </c>
      <c r="AE128" s="47"/>
      <c r="AF128" s="47"/>
      <c r="AG128" s="47"/>
      <c r="AH128" s="47"/>
      <c r="AI128" s="47"/>
      <c r="AJ128" s="47"/>
      <c r="AK128" s="47"/>
      <c r="AL128" s="47"/>
      <c r="AM128" s="47"/>
      <c r="AN128" s="47"/>
      <c r="AO128" s="47"/>
      <c r="AP128" s="47"/>
      <c r="AQ128" s="47"/>
      <c r="AR128" s="47"/>
      <c r="AS128" s="47"/>
      <c r="AT128" s="71"/>
      <c r="AU128" s="71"/>
      <c r="AV128" s="47"/>
      <c r="AW128" s="47"/>
      <c r="AX128" s="47"/>
    </row>
    <row r="129" spans="1:50" s="11" customFormat="1" x14ac:dyDescent="0.25">
      <c r="A129" s="45" t="s">
        <v>176</v>
      </c>
      <c r="B129" s="110">
        <f t="shared" si="16"/>
        <v>44812.095590277779</v>
      </c>
      <c r="C129" s="66">
        <v>2022</v>
      </c>
      <c r="D129" s="66">
        <v>9</v>
      </c>
      <c r="E129" s="66">
        <v>8</v>
      </c>
      <c r="F129" s="66">
        <v>2</v>
      </c>
      <c r="G129" s="66">
        <v>17</v>
      </c>
      <c r="H129" s="67">
        <v>39.6</v>
      </c>
      <c r="I129" s="67">
        <v>0.2</v>
      </c>
      <c r="J129" s="68">
        <v>52.07</v>
      </c>
      <c r="K129" s="68">
        <v>0.01</v>
      </c>
      <c r="L129" s="68">
        <v>99.21</v>
      </c>
      <c r="M129" s="68">
        <v>0.01</v>
      </c>
      <c r="N129" s="69"/>
      <c r="O129" s="69"/>
      <c r="P129" s="67">
        <v>9.6</v>
      </c>
      <c r="Q129" s="10">
        <v>0.2</v>
      </c>
      <c r="R129" s="100">
        <v>3.6</v>
      </c>
      <c r="S129" s="71"/>
      <c r="T129" s="10">
        <f t="shared" si="22"/>
        <v>3.1111111111111107</v>
      </c>
      <c r="U129" s="10">
        <v>3.1</v>
      </c>
      <c r="V129" s="73">
        <v>30</v>
      </c>
      <c r="W129" s="70" t="s">
        <v>37</v>
      </c>
      <c r="X129" s="70" t="s">
        <v>11</v>
      </c>
      <c r="Y129" s="70" t="s">
        <v>7</v>
      </c>
      <c r="Z129" s="72"/>
      <c r="AA129" s="70"/>
      <c r="AC129" s="53">
        <f t="shared" si="21"/>
        <v>2.8183829312644916E+16</v>
      </c>
      <c r="AE129" s="95">
        <v>2022</v>
      </c>
      <c r="AF129" s="95">
        <v>9</v>
      </c>
      <c r="AG129" s="95">
        <v>8</v>
      </c>
      <c r="AH129" s="95">
        <v>2</v>
      </c>
      <c r="AI129" s="96">
        <v>17</v>
      </c>
      <c r="AJ129" s="97">
        <v>35.299999999999997</v>
      </c>
      <c r="AK129" s="97">
        <v>2.1</v>
      </c>
      <c r="AL129" s="98">
        <v>51.975000000000001</v>
      </c>
      <c r="AM129" s="95">
        <v>3</v>
      </c>
      <c r="AN129" s="98">
        <v>2.7E-2</v>
      </c>
      <c r="AO129" s="98">
        <v>99.116</v>
      </c>
      <c r="AP129" s="95">
        <v>1</v>
      </c>
      <c r="AQ129" s="95">
        <v>1.4999999999999999E-2</v>
      </c>
      <c r="AR129" s="95">
        <v>10</v>
      </c>
      <c r="AS129" s="99" t="s">
        <v>23</v>
      </c>
      <c r="AT129" s="100">
        <v>3.6</v>
      </c>
      <c r="AU129" s="101">
        <v>3.5</v>
      </c>
      <c r="AV129" s="100" t="s">
        <v>11</v>
      </c>
      <c r="AW129" s="95" t="s">
        <v>275</v>
      </c>
      <c r="AX129" s="47" t="s">
        <v>7</v>
      </c>
    </row>
    <row r="130" spans="1:50" s="11" customFormat="1" x14ac:dyDescent="0.25">
      <c r="A130" s="45" t="s">
        <v>177</v>
      </c>
      <c r="B130" s="110">
        <f t="shared" si="16"/>
        <v>44812.543310185189</v>
      </c>
      <c r="C130" s="66">
        <v>2022</v>
      </c>
      <c r="D130" s="66">
        <v>9</v>
      </c>
      <c r="E130" s="66">
        <v>8</v>
      </c>
      <c r="F130" s="66">
        <v>13</v>
      </c>
      <c r="G130" s="66">
        <v>2</v>
      </c>
      <c r="H130" s="67">
        <v>22.8</v>
      </c>
      <c r="I130" s="67">
        <v>0.2</v>
      </c>
      <c r="J130" s="68">
        <v>50.81</v>
      </c>
      <c r="K130" s="68">
        <v>0.01</v>
      </c>
      <c r="L130" s="68">
        <v>99.55</v>
      </c>
      <c r="M130" s="68">
        <v>0.01</v>
      </c>
      <c r="N130" s="69">
        <v>4</v>
      </c>
      <c r="O130" s="69">
        <v>4</v>
      </c>
      <c r="P130" s="67">
        <v>10.3</v>
      </c>
      <c r="Q130" s="10">
        <v>0.2</v>
      </c>
      <c r="R130" s="100">
        <v>4.0999999999999996</v>
      </c>
      <c r="S130" s="71"/>
      <c r="T130" s="10">
        <f t="shared" si="22"/>
        <v>3.5000000000000004</v>
      </c>
      <c r="U130" s="10">
        <v>3.5</v>
      </c>
      <c r="V130" s="73">
        <v>32</v>
      </c>
      <c r="W130" s="70" t="s">
        <v>37</v>
      </c>
      <c r="X130" s="70" t="s">
        <v>11</v>
      </c>
      <c r="Y130" s="70" t="s">
        <v>7</v>
      </c>
      <c r="Z130" s="72"/>
      <c r="AA130" s="70"/>
      <c r="AC130" s="53">
        <f t="shared" si="21"/>
        <v>1.122018454301972E+17</v>
      </c>
      <c r="AE130" s="95">
        <v>2022</v>
      </c>
      <c r="AF130" s="95">
        <v>9</v>
      </c>
      <c r="AG130" s="95">
        <v>8</v>
      </c>
      <c r="AH130" s="95">
        <v>13</v>
      </c>
      <c r="AI130" s="96">
        <v>2</v>
      </c>
      <c r="AJ130" s="97">
        <v>16.899999999999999</v>
      </c>
      <c r="AK130" s="97">
        <v>1.9</v>
      </c>
      <c r="AL130" s="98">
        <v>50.74</v>
      </c>
      <c r="AM130" s="95">
        <v>2</v>
      </c>
      <c r="AN130" s="98">
        <v>1.7999999999999999E-2</v>
      </c>
      <c r="AO130" s="98">
        <v>99.453000000000003</v>
      </c>
      <c r="AP130" s="95">
        <v>1</v>
      </c>
      <c r="AQ130" s="95">
        <v>1.4E-2</v>
      </c>
      <c r="AR130" s="95">
        <v>9</v>
      </c>
      <c r="AS130" s="99" t="s">
        <v>23</v>
      </c>
      <c r="AT130" s="100">
        <v>4.0999999999999996</v>
      </c>
      <c r="AU130" s="101">
        <v>4</v>
      </c>
      <c r="AV130" s="100" t="s">
        <v>11</v>
      </c>
      <c r="AW130" s="95" t="s">
        <v>274</v>
      </c>
      <c r="AX130" s="47" t="s">
        <v>7</v>
      </c>
    </row>
    <row r="131" spans="1:50" s="11" customFormat="1" x14ac:dyDescent="0.25">
      <c r="A131" s="45" t="s">
        <v>178</v>
      </c>
      <c r="B131" s="110">
        <f t="shared" si="16"/>
        <v>44815.525868055556</v>
      </c>
      <c r="C131" s="66">
        <v>2022</v>
      </c>
      <c r="D131" s="66">
        <v>9</v>
      </c>
      <c r="E131" s="66">
        <v>11</v>
      </c>
      <c r="F131" s="66">
        <v>12</v>
      </c>
      <c r="G131" s="66">
        <v>37</v>
      </c>
      <c r="H131" s="67">
        <v>15.8</v>
      </c>
      <c r="I131" s="67">
        <v>0.1</v>
      </c>
      <c r="J131" s="68">
        <v>55.34</v>
      </c>
      <c r="K131" s="68">
        <v>0.01</v>
      </c>
      <c r="L131" s="68">
        <v>113.67</v>
      </c>
      <c r="M131" s="68">
        <v>0.01</v>
      </c>
      <c r="N131" s="69">
        <v>11</v>
      </c>
      <c r="O131" s="69">
        <v>3</v>
      </c>
      <c r="P131" s="67">
        <v>9.5</v>
      </c>
      <c r="Q131" s="10">
        <v>0.2</v>
      </c>
      <c r="R131" s="71"/>
      <c r="S131" s="71"/>
      <c r="T131" s="10">
        <f t="shared" si="22"/>
        <v>3.0555555555555554</v>
      </c>
      <c r="U131" s="10">
        <v>3.1</v>
      </c>
      <c r="V131" s="73">
        <v>29</v>
      </c>
      <c r="W131" s="70" t="s">
        <v>37</v>
      </c>
      <c r="X131" s="70"/>
      <c r="Y131" s="47" t="s">
        <v>7</v>
      </c>
      <c r="Z131" s="72"/>
      <c r="AA131" s="70"/>
      <c r="AC131" s="53">
        <f t="shared" si="21"/>
        <v>2.8183829312644916E+16</v>
      </c>
      <c r="AE131" s="47"/>
      <c r="AF131" s="47"/>
      <c r="AG131" s="47"/>
      <c r="AH131" s="47"/>
      <c r="AI131" s="47"/>
      <c r="AJ131" s="47"/>
      <c r="AK131" s="47"/>
      <c r="AL131" s="47"/>
      <c r="AM131" s="47"/>
      <c r="AN131" s="47"/>
      <c r="AO131" s="47"/>
      <c r="AP131" s="47"/>
      <c r="AQ131" s="47"/>
      <c r="AR131" s="47"/>
      <c r="AS131" s="47"/>
      <c r="AT131" s="71"/>
      <c r="AU131" s="71"/>
      <c r="AV131" s="47"/>
      <c r="AW131" s="47"/>
      <c r="AX131" s="47"/>
    </row>
    <row r="132" spans="1:50" s="11" customFormat="1" x14ac:dyDescent="0.25">
      <c r="A132" s="45" t="s">
        <v>179</v>
      </c>
      <c r="B132" s="110">
        <f t="shared" si="16"/>
        <v>44815.818773148145</v>
      </c>
      <c r="C132" s="66">
        <v>2022</v>
      </c>
      <c r="D132" s="66">
        <v>9</v>
      </c>
      <c r="E132" s="66">
        <v>11</v>
      </c>
      <c r="F132" s="66">
        <v>19</v>
      </c>
      <c r="G132" s="66">
        <v>39</v>
      </c>
      <c r="H132" s="67">
        <v>2.1</v>
      </c>
      <c r="I132" s="67">
        <v>0.1</v>
      </c>
      <c r="J132" s="68">
        <v>55.44</v>
      </c>
      <c r="K132" s="68">
        <v>0.01</v>
      </c>
      <c r="L132" s="68">
        <v>113.84</v>
      </c>
      <c r="M132" s="68">
        <v>0.01</v>
      </c>
      <c r="N132" s="69">
        <v>6</v>
      </c>
      <c r="O132" s="69">
        <v>2</v>
      </c>
      <c r="P132" s="67">
        <v>10.6</v>
      </c>
      <c r="Q132" s="10">
        <v>0.2</v>
      </c>
      <c r="R132" s="71"/>
      <c r="S132" s="71"/>
      <c r="T132" s="10">
        <f t="shared" si="22"/>
        <v>3.6666666666666665</v>
      </c>
      <c r="U132" s="10">
        <v>3.7</v>
      </c>
      <c r="V132" s="73">
        <v>35</v>
      </c>
      <c r="W132" s="70" t="s">
        <v>37</v>
      </c>
      <c r="X132" s="70"/>
      <c r="Y132" s="47" t="s">
        <v>7</v>
      </c>
      <c r="Z132" s="72"/>
      <c r="AA132" s="70"/>
      <c r="AC132" s="53">
        <f t="shared" si="21"/>
        <v>2.2387211385683504E+17</v>
      </c>
      <c r="AE132" s="47"/>
      <c r="AF132" s="47"/>
      <c r="AG132" s="47"/>
      <c r="AH132" s="47"/>
      <c r="AI132" s="47"/>
      <c r="AJ132" s="47"/>
      <c r="AK132" s="47"/>
      <c r="AL132" s="47"/>
      <c r="AM132" s="47"/>
      <c r="AN132" s="47"/>
      <c r="AO132" s="47"/>
      <c r="AP132" s="47"/>
      <c r="AQ132" s="47"/>
      <c r="AR132" s="47"/>
      <c r="AS132" s="47"/>
      <c r="AT132" s="71"/>
      <c r="AU132" s="71"/>
      <c r="AV132" s="47"/>
      <c r="AW132" s="47"/>
      <c r="AX132" s="47"/>
    </row>
    <row r="133" spans="1:50" s="11" customFormat="1" ht="33.75" x14ac:dyDescent="0.25">
      <c r="A133" s="45" t="s">
        <v>180</v>
      </c>
      <c r="B133" s="110">
        <f t="shared" si="16"/>
        <v>44816.289502314816</v>
      </c>
      <c r="C133" s="66">
        <v>2022</v>
      </c>
      <c r="D133" s="66">
        <v>9</v>
      </c>
      <c r="E133" s="66">
        <v>12</v>
      </c>
      <c r="F133" s="66">
        <v>6</v>
      </c>
      <c r="G133" s="66">
        <v>56</v>
      </c>
      <c r="H133" s="67">
        <v>53.4</v>
      </c>
      <c r="I133" s="67">
        <v>0.1</v>
      </c>
      <c r="J133" s="68">
        <v>51.68</v>
      </c>
      <c r="K133" s="68">
        <v>0.01</v>
      </c>
      <c r="L133" s="68">
        <v>102.11</v>
      </c>
      <c r="M133" s="68">
        <v>0.01</v>
      </c>
      <c r="N133" s="69">
        <v>6</v>
      </c>
      <c r="O133" s="69">
        <v>3</v>
      </c>
      <c r="P133" s="67">
        <v>11.6</v>
      </c>
      <c r="Q133" s="10">
        <v>0.2</v>
      </c>
      <c r="R133" s="71"/>
      <c r="S133" s="71"/>
      <c r="T133" s="10">
        <f t="shared" si="22"/>
        <v>4.2222222222222223</v>
      </c>
      <c r="U133" s="10">
        <v>4.2</v>
      </c>
      <c r="V133" s="73">
        <v>40</v>
      </c>
      <c r="W133" s="70" t="s">
        <v>37</v>
      </c>
      <c r="X133" s="70"/>
      <c r="Y133" s="47" t="s">
        <v>7</v>
      </c>
      <c r="Z133" s="72" t="s">
        <v>258</v>
      </c>
      <c r="AA133" s="73">
        <v>30</v>
      </c>
      <c r="AC133" s="53">
        <f t="shared" si="21"/>
        <v>1.2589254117941732E+18</v>
      </c>
      <c r="AE133" s="47"/>
      <c r="AF133" s="47"/>
      <c r="AG133" s="47"/>
      <c r="AH133" s="47"/>
      <c r="AI133" s="47"/>
      <c r="AJ133" s="47"/>
      <c r="AK133" s="47"/>
      <c r="AL133" s="47"/>
      <c r="AM133" s="47"/>
      <c r="AN133" s="47"/>
      <c r="AO133" s="47"/>
      <c r="AP133" s="47"/>
      <c r="AQ133" s="47"/>
      <c r="AR133" s="47"/>
      <c r="AS133" s="47"/>
      <c r="AT133" s="71"/>
      <c r="AU133" s="71"/>
      <c r="AV133" s="47"/>
      <c r="AW133" s="47"/>
      <c r="AX133" s="47"/>
    </row>
    <row r="134" spans="1:50" s="11" customFormat="1" x14ac:dyDescent="0.25">
      <c r="A134" s="45" t="s">
        <v>182</v>
      </c>
      <c r="B134" s="110">
        <f t="shared" ref="B134:B165" si="23">DATE(C134,D134,E134)+TIME(F134,G134,H134)</f>
        <v>44819.280462962961</v>
      </c>
      <c r="C134" s="66">
        <v>2022</v>
      </c>
      <c r="D134" s="66">
        <v>9</v>
      </c>
      <c r="E134" s="66">
        <v>15</v>
      </c>
      <c r="F134" s="66">
        <v>6</v>
      </c>
      <c r="G134" s="66">
        <v>43</v>
      </c>
      <c r="H134" s="67">
        <v>52.9</v>
      </c>
      <c r="I134" s="67">
        <v>0.2</v>
      </c>
      <c r="J134" s="68">
        <v>56.73</v>
      </c>
      <c r="K134" s="68">
        <v>0.01</v>
      </c>
      <c r="L134" s="68">
        <v>117.36</v>
      </c>
      <c r="M134" s="68">
        <v>0.01</v>
      </c>
      <c r="N134" s="69"/>
      <c r="O134" s="69"/>
      <c r="P134" s="67">
        <v>10.4</v>
      </c>
      <c r="Q134" s="10">
        <v>0.2</v>
      </c>
      <c r="R134" s="71"/>
      <c r="S134" s="71"/>
      <c r="T134" s="10">
        <f t="shared" ref="T134:T139" si="24">(P134-4)/1.8</f>
        <v>3.5555555555555558</v>
      </c>
      <c r="U134" s="10">
        <v>3.6</v>
      </c>
      <c r="V134" s="73">
        <v>25</v>
      </c>
      <c r="W134" s="70" t="s">
        <v>37</v>
      </c>
      <c r="X134" s="70"/>
      <c r="Y134" s="47" t="s">
        <v>7</v>
      </c>
      <c r="Z134" s="72"/>
      <c r="AA134" s="70"/>
      <c r="AC134" s="53">
        <f t="shared" ref="AC134:AC139" si="25">POWER(10,11.8+1.5*U134)</f>
        <v>1.5848931924611347E+17</v>
      </c>
      <c r="AE134" s="47"/>
      <c r="AF134" s="47"/>
      <c r="AG134" s="47"/>
      <c r="AH134" s="47"/>
      <c r="AI134" s="47"/>
      <c r="AJ134" s="47"/>
      <c r="AK134" s="47"/>
      <c r="AL134" s="47"/>
      <c r="AM134" s="47"/>
      <c r="AN134" s="47"/>
      <c r="AO134" s="47"/>
      <c r="AP134" s="47"/>
      <c r="AQ134" s="47"/>
      <c r="AR134" s="47"/>
      <c r="AS134" s="47"/>
      <c r="AT134" s="71"/>
      <c r="AU134" s="71"/>
      <c r="AV134" s="47"/>
      <c r="AW134" s="47"/>
      <c r="AX134" s="47"/>
    </row>
    <row r="135" spans="1:50" s="11" customFormat="1" x14ac:dyDescent="0.25">
      <c r="A135" s="45" t="s">
        <v>183</v>
      </c>
      <c r="B135" s="110">
        <f t="shared" si="23"/>
        <v>44819.354525462964</v>
      </c>
      <c r="C135" s="66">
        <v>2022</v>
      </c>
      <c r="D135" s="66">
        <v>9</v>
      </c>
      <c r="E135" s="66">
        <v>15</v>
      </c>
      <c r="F135" s="66">
        <v>8</v>
      </c>
      <c r="G135" s="66">
        <v>30</v>
      </c>
      <c r="H135" s="67">
        <v>31</v>
      </c>
      <c r="I135" s="67">
        <v>0.2</v>
      </c>
      <c r="J135" s="68">
        <v>56.76</v>
      </c>
      <c r="K135" s="68">
        <v>0.01</v>
      </c>
      <c r="L135" s="68">
        <v>117.37</v>
      </c>
      <c r="M135" s="68">
        <v>0.01</v>
      </c>
      <c r="N135" s="69"/>
      <c r="O135" s="69"/>
      <c r="P135" s="67">
        <v>10.1</v>
      </c>
      <c r="Q135" s="10">
        <v>0.2</v>
      </c>
      <c r="R135" s="71"/>
      <c r="S135" s="71"/>
      <c r="T135" s="10">
        <f t="shared" si="24"/>
        <v>3.3888888888888884</v>
      </c>
      <c r="U135" s="10">
        <v>3.4</v>
      </c>
      <c r="V135" s="73">
        <v>25</v>
      </c>
      <c r="W135" s="70" t="s">
        <v>37</v>
      </c>
      <c r="X135" s="70"/>
      <c r="Y135" s="47" t="s">
        <v>7</v>
      </c>
      <c r="Z135" s="72"/>
      <c r="AA135" s="70"/>
      <c r="AC135" s="53">
        <f t="shared" si="25"/>
        <v>7.9432823472428304E+16</v>
      </c>
      <c r="AE135" s="47"/>
      <c r="AF135" s="47"/>
      <c r="AG135" s="47"/>
      <c r="AH135" s="47"/>
      <c r="AI135" s="47"/>
      <c r="AJ135" s="47"/>
      <c r="AK135" s="47"/>
      <c r="AL135" s="47"/>
      <c r="AM135" s="47"/>
      <c r="AN135" s="47"/>
      <c r="AO135" s="47"/>
      <c r="AP135" s="47"/>
      <c r="AQ135" s="47"/>
      <c r="AR135" s="47"/>
      <c r="AS135" s="47"/>
      <c r="AT135" s="71"/>
      <c r="AU135" s="71"/>
      <c r="AV135" s="47"/>
      <c r="AW135" s="47"/>
      <c r="AX135" s="47"/>
    </row>
    <row r="136" spans="1:50" s="11" customFormat="1" x14ac:dyDescent="0.25">
      <c r="A136" s="45" t="s">
        <v>184</v>
      </c>
      <c r="B136" s="110">
        <f t="shared" si="23"/>
        <v>44820.860486111109</v>
      </c>
      <c r="C136" s="66">
        <v>2022</v>
      </c>
      <c r="D136" s="66">
        <v>9</v>
      </c>
      <c r="E136" s="66">
        <v>16</v>
      </c>
      <c r="F136" s="66">
        <v>20</v>
      </c>
      <c r="G136" s="66">
        <v>39</v>
      </c>
      <c r="H136" s="67">
        <v>6</v>
      </c>
      <c r="I136" s="67">
        <v>0.2</v>
      </c>
      <c r="J136" s="68">
        <v>51.35</v>
      </c>
      <c r="K136" s="68">
        <v>0.01</v>
      </c>
      <c r="L136" s="68">
        <v>100.38</v>
      </c>
      <c r="M136" s="68">
        <v>0.01</v>
      </c>
      <c r="N136" s="69">
        <v>14</v>
      </c>
      <c r="O136" s="69"/>
      <c r="P136" s="67">
        <v>9.3000000000000007</v>
      </c>
      <c r="Q136" s="10">
        <v>0.2</v>
      </c>
      <c r="R136" s="100">
        <v>3.7</v>
      </c>
      <c r="S136" s="71"/>
      <c r="T136" s="10">
        <f t="shared" si="24"/>
        <v>2.9444444444444446</v>
      </c>
      <c r="U136" s="10">
        <v>2.9</v>
      </c>
      <c r="V136" s="73">
        <v>28</v>
      </c>
      <c r="W136" s="70" t="s">
        <v>37</v>
      </c>
      <c r="X136" s="70" t="s">
        <v>11</v>
      </c>
      <c r="Y136" s="47" t="s">
        <v>7</v>
      </c>
      <c r="Z136" s="72"/>
      <c r="AA136" s="70"/>
      <c r="AC136" s="53">
        <f t="shared" si="25"/>
        <v>1.4125375446227572E+16</v>
      </c>
      <c r="AE136" s="95">
        <v>2022</v>
      </c>
      <c r="AF136" s="95">
        <v>9</v>
      </c>
      <c r="AG136" s="95">
        <v>16</v>
      </c>
      <c r="AH136" s="95">
        <v>20</v>
      </c>
      <c r="AI136" s="96">
        <v>39</v>
      </c>
      <c r="AJ136" s="97">
        <v>2.2000000000000002</v>
      </c>
      <c r="AK136" s="97">
        <v>2</v>
      </c>
      <c r="AL136" s="98">
        <v>51.305</v>
      </c>
      <c r="AM136" s="95">
        <v>2</v>
      </c>
      <c r="AN136" s="98">
        <v>1.7999999999999999E-2</v>
      </c>
      <c r="AO136" s="98">
        <v>100.291</v>
      </c>
      <c r="AP136" s="95">
        <v>1</v>
      </c>
      <c r="AQ136" s="95">
        <v>1.4E-2</v>
      </c>
      <c r="AR136" s="95">
        <v>10</v>
      </c>
      <c r="AS136" s="99" t="s">
        <v>23</v>
      </c>
      <c r="AT136" s="100">
        <v>3.7</v>
      </c>
      <c r="AU136" s="100">
        <v>3.6</v>
      </c>
      <c r="AV136" s="100" t="s">
        <v>11</v>
      </c>
      <c r="AW136" s="95" t="s">
        <v>274</v>
      </c>
      <c r="AX136" s="47" t="s">
        <v>7</v>
      </c>
    </row>
    <row r="137" spans="1:50" s="11" customFormat="1" x14ac:dyDescent="0.25">
      <c r="A137" s="45" t="s">
        <v>186</v>
      </c>
      <c r="B137" s="110">
        <f t="shared" si="23"/>
        <v>44823.255462962959</v>
      </c>
      <c r="C137" s="66">
        <v>2022</v>
      </c>
      <c r="D137" s="66">
        <v>9</v>
      </c>
      <c r="E137" s="66">
        <v>19</v>
      </c>
      <c r="F137" s="66">
        <v>6</v>
      </c>
      <c r="G137" s="66">
        <v>7</v>
      </c>
      <c r="H137" s="67">
        <v>52.7</v>
      </c>
      <c r="I137" s="67">
        <v>0.2</v>
      </c>
      <c r="J137" s="68">
        <v>56.77</v>
      </c>
      <c r="K137" s="68">
        <v>0.01</v>
      </c>
      <c r="L137" s="68">
        <v>117.37</v>
      </c>
      <c r="M137" s="68">
        <v>0.01</v>
      </c>
      <c r="N137" s="69">
        <v>9</v>
      </c>
      <c r="O137" s="69">
        <v>10</v>
      </c>
      <c r="P137" s="67">
        <v>12.4</v>
      </c>
      <c r="Q137" s="10">
        <v>0.1</v>
      </c>
      <c r="R137" s="71"/>
      <c r="S137" s="71">
        <v>4.5999999999999996</v>
      </c>
      <c r="T137" s="10">
        <f>S137</f>
        <v>4.5999999999999996</v>
      </c>
      <c r="U137" s="10">
        <v>4.5999999999999996</v>
      </c>
      <c r="V137" s="73">
        <v>37</v>
      </c>
      <c r="W137" s="70" t="s">
        <v>37</v>
      </c>
      <c r="X137" s="70"/>
      <c r="Y137" s="47" t="s">
        <v>7</v>
      </c>
      <c r="Z137" s="72" t="s">
        <v>259</v>
      </c>
      <c r="AA137" s="73">
        <v>31</v>
      </c>
      <c r="AC137" s="53">
        <f t="shared" si="25"/>
        <v>5.0118723362727178E+18</v>
      </c>
      <c r="AE137" s="47"/>
      <c r="AF137" s="47"/>
      <c r="AG137" s="47"/>
      <c r="AH137" s="47"/>
      <c r="AI137" s="47"/>
      <c r="AJ137" s="47"/>
      <c r="AK137" s="47"/>
      <c r="AL137" s="47"/>
      <c r="AM137" s="47"/>
      <c r="AN137" s="47"/>
      <c r="AO137" s="47"/>
      <c r="AP137" s="47"/>
      <c r="AQ137" s="47"/>
      <c r="AR137" s="47"/>
      <c r="AS137" s="47"/>
      <c r="AT137" s="71"/>
      <c r="AU137" s="71"/>
      <c r="AV137" s="47"/>
      <c r="AW137" s="47"/>
      <c r="AX137" s="47"/>
    </row>
    <row r="138" spans="1:50" s="11" customFormat="1" ht="22.5" x14ac:dyDescent="0.25">
      <c r="A138" s="45" t="s">
        <v>187</v>
      </c>
      <c r="B138" s="110">
        <f t="shared" si="23"/>
        <v>44824.951365740744</v>
      </c>
      <c r="C138" s="66">
        <v>2022</v>
      </c>
      <c r="D138" s="66">
        <v>9</v>
      </c>
      <c r="E138" s="66">
        <v>20</v>
      </c>
      <c r="F138" s="66">
        <v>22</v>
      </c>
      <c r="G138" s="66">
        <v>49</v>
      </c>
      <c r="H138" s="67">
        <v>58.2</v>
      </c>
      <c r="I138" s="67">
        <v>0.1</v>
      </c>
      <c r="J138" s="68">
        <v>53.73</v>
      </c>
      <c r="K138" s="68">
        <v>0.01</v>
      </c>
      <c r="L138" s="68">
        <v>109.88</v>
      </c>
      <c r="M138" s="68">
        <v>0.01</v>
      </c>
      <c r="N138" s="69">
        <v>24</v>
      </c>
      <c r="O138" s="69">
        <v>2</v>
      </c>
      <c r="P138" s="67">
        <v>11.3</v>
      </c>
      <c r="Q138" s="10">
        <v>0.1</v>
      </c>
      <c r="R138" s="71"/>
      <c r="S138" s="71"/>
      <c r="T138" s="10">
        <f t="shared" si="24"/>
        <v>4.0555555555555562</v>
      </c>
      <c r="U138" s="10">
        <v>4.0999999999999996</v>
      </c>
      <c r="V138" s="73">
        <v>40</v>
      </c>
      <c r="W138" s="70" t="s">
        <v>37</v>
      </c>
      <c r="X138" s="70"/>
      <c r="Y138" s="47" t="s">
        <v>7</v>
      </c>
      <c r="Z138" s="72" t="s">
        <v>260</v>
      </c>
      <c r="AA138" s="73">
        <v>32</v>
      </c>
      <c r="AC138" s="53">
        <f t="shared" si="25"/>
        <v>8.9125093813374464E+17</v>
      </c>
      <c r="AE138" s="47"/>
      <c r="AF138" s="47"/>
      <c r="AG138" s="47"/>
      <c r="AH138" s="47"/>
      <c r="AI138" s="47"/>
      <c r="AJ138" s="47"/>
      <c r="AK138" s="47"/>
      <c r="AL138" s="47"/>
      <c r="AM138" s="47"/>
      <c r="AN138" s="47"/>
      <c r="AO138" s="47"/>
      <c r="AP138" s="47"/>
      <c r="AQ138" s="47"/>
      <c r="AR138" s="47"/>
      <c r="AS138" s="47"/>
      <c r="AT138" s="71"/>
      <c r="AU138" s="71"/>
      <c r="AV138" s="47"/>
      <c r="AW138" s="47"/>
      <c r="AX138" s="47"/>
    </row>
    <row r="139" spans="1:50" s="11" customFormat="1" x14ac:dyDescent="0.25">
      <c r="A139" s="45" t="s">
        <v>188</v>
      </c>
      <c r="B139" s="110">
        <f t="shared" si="23"/>
        <v>44828.357974537037</v>
      </c>
      <c r="C139" s="66">
        <v>2022</v>
      </c>
      <c r="D139" s="66">
        <v>9</v>
      </c>
      <c r="E139" s="66">
        <v>24</v>
      </c>
      <c r="F139" s="66">
        <v>8</v>
      </c>
      <c r="G139" s="66">
        <v>35</v>
      </c>
      <c r="H139" s="67">
        <v>29.1</v>
      </c>
      <c r="I139" s="67">
        <v>0.2</v>
      </c>
      <c r="J139" s="68">
        <v>52.47</v>
      </c>
      <c r="K139" s="68">
        <v>0.01</v>
      </c>
      <c r="L139" s="68">
        <v>112.05</v>
      </c>
      <c r="M139" s="68">
        <v>0.01</v>
      </c>
      <c r="N139" s="69"/>
      <c r="O139" s="69"/>
      <c r="P139" s="67">
        <v>10.1</v>
      </c>
      <c r="Q139" s="10">
        <v>0.2</v>
      </c>
      <c r="R139" s="71"/>
      <c r="S139" s="71"/>
      <c r="T139" s="10">
        <f t="shared" si="24"/>
        <v>3.3888888888888884</v>
      </c>
      <c r="U139" s="10">
        <v>3.4</v>
      </c>
      <c r="V139" s="73">
        <v>30</v>
      </c>
      <c r="W139" s="70" t="s">
        <v>37</v>
      </c>
      <c r="X139" s="70"/>
      <c r="Y139" s="47" t="s">
        <v>7</v>
      </c>
      <c r="Z139" s="72"/>
      <c r="AA139" s="70"/>
      <c r="AC139" s="53">
        <f t="shared" si="25"/>
        <v>7.9432823472428304E+16</v>
      </c>
      <c r="AE139" s="47"/>
      <c r="AF139" s="47"/>
      <c r="AG139" s="47"/>
      <c r="AH139" s="47"/>
      <c r="AI139" s="47"/>
      <c r="AJ139" s="47"/>
      <c r="AK139" s="47"/>
      <c r="AL139" s="47"/>
      <c r="AM139" s="47"/>
      <c r="AN139" s="47"/>
      <c r="AO139" s="47"/>
      <c r="AP139" s="47"/>
      <c r="AQ139" s="47"/>
      <c r="AR139" s="47"/>
      <c r="AS139" s="47"/>
      <c r="AT139" s="71"/>
      <c r="AU139" s="71"/>
      <c r="AV139" s="47"/>
      <c r="AW139" s="47"/>
      <c r="AX139" s="47"/>
    </row>
    <row r="140" spans="1:50" s="11" customFormat="1" x14ac:dyDescent="0.25">
      <c r="A140" s="45" t="s">
        <v>190</v>
      </c>
      <c r="B140" s="110">
        <f t="shared" si="23"/>
        <v>44829.839317129627</v>
      </c>
      <c r="C140" s="66">
        <v>2022</v>
      </c>
      <c r="D140" s="66">
        <v>9</v>
      </c>
      <c r="E140" s="66">
        <v>25</v>
      </c>
      <c r="F140" s="66">
        <v>20</v>
      </c>
      <c r="G140" s="66">
        <v>8</v>
      </c>
      <c r="H140" s="67">
        <v>37.9</v>
      </c>
      <c r="I140" s="67">
        <v>0.2</v>
      </c>
      <c r="J140" s="68">
        <v>56.73</v>
      </c>
      <c r="K140" s="68">
        <v>0.01</v>
      </c>
      <c r="L140" s="68">
        <v>117.36</v>
      </c>
      <c r="M140" s="68">
        <v>0.01</v>
      </c>
      <c r="N140" s="69"/>
      <c r="O140" s="69"/>
      <c r="P140" s="67">
        <v>9.9</v>
      </c>
      <c r="Q140" s="10">
        <v>0.2</v>
      </c>
      <c r="R140" s="71"/>
      <c r="S140" s="71"/>
      <c r="T140" s="10">
        <f t="shared" ref="T140:T155" si="26">(P140-4)/1.8</f>
        <v>3.2777777777777777</v>
      </c>
      <c r="U140" s="10">
        <v>3.3</v>
      </c>
      <c r="V140" s="73">
        <v>20</v>
      </c>
      <c r="W140" s="70" t="s">
        <v>37</v>
      </c>
      <c r="X140" s="70"/>
      <c r="Y140" s="47" t="s">
        <v>7</v>
      </c>
      <c r="Z140" s="72"/>
      <c r="AA140" s="70"/>
      <c r="AC140" s="53">
        <f t="shared" ref="AC140:AC155" si="27">POWER(10,11.8+1.5*U140)</f>
        <v>5.6234132519035104E+16</v>
      </c>
      <c r="AE140" s="47"/>
      <c r="AF140" s="47"/>
      <c r="AG140" s="47"/>
      <c r="AH140" s="47"/>
      <c r="AI140" s="47"/>
      <c r="AJ140" s="47"/>
      <c r="AK140" s="47"/>
      <c r="AL140" s="47"/>
      <c r="AM140" s="47"/>
      <c r="AN140" s="47"/>
      <c r="AO140" s="47"/>
      <c r="AP140" s="47"/>
      <c r="AQ140" s="47"/>
      <c r="AR140" s="47"/>
      <c r="AS140" s="47"/>
      <c r="AT140" s="71"/>
      <c r="AU140" s="71"/>
      <c r="AV140" s="47"/>
      <c r="AW140" s="47"/>
      <c r="AX140" s="47"/>
    </row>
    <row r="141" spans="1:50" s="11" customFormat="1" x14ac:dyDescent="0.25">
      <c r="A141" s="45" t="s">
        <v>191</v>
      </c>
      <c r="B141" s="110">
        <f t="shared" si="23"/>
        <v>44829.951585648145</v>
      </c>
      <c r="C141" s="66">
        <v>2022</v>
      </c>
      <c r="D141" s="66">
        <v>9</v>
      </c>
      <c r="E141" s="66">
        <v>25</v>
      </c>
      <c r="F141" s="66">
        <v>22</v>
      </c>
      <c r="G141" s="66">
        <v>50</v>
      </c>
      <c r="H141" s="67">
        <v>17.8</v>
      </c>
      <c r="I141" s="67">
        <v>0.1</v>
      </c>
      <c r="J141" s="68">
        <v>56.73</v>
      </c>
      <c r="K141" s="68">
        <v>0.01</v>
      </c>
      <c r="L141" s="68">
        <v>117.36</v>
      </c>
      <c r="M141" s="68">
        <v>0.01</v>
      </c>
      <c r="N141" s="69"/>
      <c r="O141" s="69"/>
      <c r="P141" s="67">
        <v>10.8</v>
      </c>
      <c r="Q141" s="10">
        <v>0.2</v>
      </c>
      <c r="R141" s="71"/>
      <c r="S141" s="71"/>
      <c r="T141" s="10">
        <f t="shared" si="26"/>
        <v>3.7777777777777781</v>
      </c>
      <c r="U141" s="10">
        <v>3.8</v>
      </c>
      <c r="V141" s="73">
        <v>32</v>
      </c>
      <c r="W141" s="70" t="s">
        <v>37</v>
      </c>
      <c r="X141" s="70"/>
      <c r="Y141" s="47" t="s">
        <v>7</v>
      </c>
      <c r="Z141" s="72"/>
      <c r="AA141" s="70"/>
      <c r="AC141" s="53">
        <f t="shared" si="27"/>
        <v>3.1622776601683898E+17</v>
      </c>
      <c r="AE141" s="47"/>
      <c r="AF141" s="47"/>
      <c r="AG141" s="47"/>
      <c r="AH141" s="47"/>
      <c r="AI141" s="47"/>
      <c r="AJ141" s="47"/>
      <c r="AK141" s="47"/>
      <c r="AL141" s="47"/>
      <c r="AM141" s="47"/>
      <c r="AN141" s="47"/>
      <c r="AO141" s="47"/>
      <c r="AP141" s="47"/>
      <c r="AQ141" s="47"/>
      <c r="AR141" s="47"/>
      <c r="AS141" s="47"/>
      <c r="AT141" s="71"/>
      <c r="AU141" s="71"/>
      <c r="AV141" s="47"/>
      <c r="AW141" s="47"/>
      <c r="AX141" s="47"/>
    </row>
    <row r="142" spans="1:50" s="11" customFormat="1" x14ac:dyDescent="0.25">
      <c r="A142" s="45" t="s">
        <v>192</v>
      </c>
      <c r="B142" s="110">
        <f t="shared" si="23"/>
        <v>44832.653692129628</v>
      </c>
      <c r="C142" s="66">
        <v>2022</v>
      </c>
      <c r="D142" s="66">
        <v>9</v>
      </c>
      <c r="E142" s="66">
        <v>28</v>
      </c>
      <c r="F142" s="66">
        <v>15</v>
      </c>
      <c r="G142" s="66">
        <v>41</v>
      </c>
      <c r="H142" s="67">
        <v>19.5</v>
      </c>
      <c r="I142" s="67">
        <v>0.1</v>
      </c>
      <c r="J142" s="68">
        <v>55.91</v>
      </c>
      <c r="K142" s="68">
        <v>0.01</v>
      </c>
      <c r="L142" s="68">
        <v>113.53</v>
      </c>
      <c r="M142" s="68">
        <v>0.01</v>
      </c>
      <c r="N142" s="69">
        <v>17</v>
      </c>
      <c r="O142" s="69">
        <v>2</v>
      </c>
      <c r="P142" s="67">
        <v>9.3000000000000007</v>
      </c>
      <c r="Q142" s="10">
        <v>0.2</v>
      </c>
      <c r="R142" s="71"/>
      <c r="S142" s="71"/>
      <c r="T142" s="10">
        <f t="shared" si="26"/>
        <v>2.9444444444444446</v>
      </c>
      <c r="U142" s="10">
        <v>2.9</v>
      </c>
      <c r="V142" s="73">
        <v>20</v>
      </c>
      <c r="W142" s="70" t="s">
        <v>37</v>
      </c>
      <c r="X142" s="70"/>
      <c r="Y142" s="47" t="s">
        <v>7</v>
      </c>
      <c r="Z142" s="72"/>
      <c r="AA142" s="70"/>
      <c r="AC142" s="53">
        <f t="shared" si="27"/>
        <v>1.4125375446227572E+16</v>
      </c>
      <c r="AE142" s="47"/>
      <c r="AF142" s="47"/>
      <c r="AG142" s="47"/>
      <c r="AH142" s="47"/>
      <c r="AI142" s="47"/>
      <c r="AJ142" s="47"/>
      <c r="AK142" s="47"/>
      <c r="AL142" s="47"/>
      <c r="AM142" s="47"/>
      <c r="AN142" s="47"/>
      <c r="AO142" s="47"/>
      <c r="AP142" s="47"/>
      <c r="AQ142" s="47"/>
      <c r="AR142" s="47"/>
      <c r="AS142" s="47"/>
      <c r="AT142" s="71"/>
      <c r="AU142" s="71"/>
      <c r="AV142" s="47"/>
      <c r="AW142" s="47"/>
      <c r="AX142" s="47"/>
    </row>
    <row r="143" spans="1:50" s="11" customFormat="1" x14ac:dyDescent="0.25">
      <c r="A143" s="45" t="s">
        <v>193</v>
      </c>
      <c r="B143" s="110">
        <f t="shared" si="23"/>
        <v>44836.002662037034</v>
      </c>
      <c r="C143" s="66">
        <v>2022</v>
      </c>
      <c r="D143" s="66">
        <v>10</v>
      </c>
      <c r="E143" s="66">
        <v>2</v>
      </c>
      <c r="F143" s="66">
        <v>0</v>
      </c>
      <c r="G143" s="66">
        <v>3</v>
      </c>
      <c r="H143" s="67">
        <v>50.4</v>
      </c>
      <c r="I143" s="67">
        <v>0.2</v>
      </c>
      <c r="J143" s="68">
        <v>55.71</v>
      </c>
      <c r="K143" s="68">
        <v>0.01</v>
      </c>
      <c r="L143" s="68">
        <v>112.96</v>
      </c>
      <c r="M143" s="68">
        <v>0.02</v>
      </c>
      <c r="N143" s="69">
        <v>15</v>
      </c>
      <c r="O143" s="69">
        <v>5</v>
      </c>
      <c r="P143" s="67">
        <v>9.1999999999999993</v>
      </c>
      <c r="Q143" s="10">
        <v>0.2</v>
      </c>
      <c r="R143" s="71"/>
      <c r="S143" s="71"/>
      <c r="T143" s="10">
        <f t="shared" si="26"/>
        <v>2.8888888888888884</v>
      </c>
      <c r="U143" s="10">
        <v>2.9</v>
      </c>
      <c r="V143" s="73">
        <v>23</v>
      </c>
      <c r="W143" s="70" t="s">
        <v>37</v>
      </c>
      <c r="X143" s="70"/>
      <c r="Y143" s="47" t="s">
        <v>7</v>
      </c>
      <c r="Z143" s="72"/>
      <c r="AA143" s="70"/>
      <c r="AC143" s="53">
        <f t="shared" si="27"/>
        <v>1.4125375446227572E+16</v>
      </c>
      <c r="AE143" s="47"/>
      <c r="AF143" s="47"/>
      <c r="AG143" s="47"/>
      <c r="AH143" s="47"/>
      <c r="AI143" s="47"/>
      <c r="AJ143" s="47"/>
      <c r="AK143" s="47"/>
      <c r="AL143" s="47"/>
      <c r="AM143" s="47"/>
      <c r="AN143" s="47"/>
      <c r="AO143" s="47"/>
      <c r="AP143" s="47"/>
      <c r="AQ143" s="47"/>
      <c r="AR143" s="47"/>
      <c r="AS143" s="47"/>
      <c r="AT143" s="71"/>
      <c r="AU143" s="71"/>
      <c r="AV143" s="47"/>
      <c r="AW143" s="47"/>
      <c r="AX143" s="47"/>
    </row>
    <row r="144" spans="1:50" s="11" customFormat="1" x14ac:dyDescent="0.25">
      <c r="A144" s="45" t="s">
        <v>194</v>
      </c>
      <c r="B144" s="110">
        <f t="shared" si="23"/>
        <v>44837.589768518519</v>
      </c>
      <c r="C144" s="66">
        <v>2022</v>
      </c>
      <c r="D144" s="66">
        <v>10</v>
      </c>
      <c r="E144" s="66">
        <v>3</v>
      </c>
      <c r="F144" s="66">
        <v>14</v>
      </c>
      <c r="G144" s="66">
        <v>9</v>
      </c>
      <c r="H144" s="67">
        <v>16.8</v>
      </c>
      <c r="I144" s="67">
        <v>0.1</v>
      </c>
      <c r="J144" s="68">
        <v>56.13</v>
      </c>
      <c r="K144" s="68">
        <v>0.01</v>
      </c>
      <c r="L144" s="68">
        <v>114.05</v>
      </c>
      <c r="M144" s="68">
        <v>0.01</v>
      </c>
      <c r="N144" s="69">
        <v>15</v>
      </c>
      <c r="O144" s="69">
        <v>3</v>
      </c>
      <c r="P144" s="67">
        <v>9.9</v>
      </c>
      <c r="Q144" s="10">
        <v>0.2</v>
      </c>
      <c r="R144" s="71"/>
      <c r="S144" s="71"/>
      <c r="T144" s="10">
        <f t="shared" si="26"/>
        <v>3.2777777777777777</v>
      </c>
      <c r="U144" s="10">
        <v>3.3</v>
      </c>
      <c r="V144" s="73">
        <v>19</v>
      </c>
      <c r="W144" s="70" t="s">
        <v>37</v>
      </c>
      <c r="X144" s="70"/>
      <c r="Y144" s="47" t="s">
        <v>7</v>
      </c>
      <c r="Z144" s="72"/>
      <c r="AA144" s="70"/>
      <c r="AC144" s="53">
        <f t="shared" si="27"/>
        <v>5.6234132519035104E+16</v>
      </c>
      <c r="AE144" s="47"/>
      <c r="AF144" s="47"/>
      <c r="AG144" s="47"/>
      <c r="AH144" s="47"/>
      <c r="AI144" s="47"/>
      <c r="AJ144" s="47"/>
      <c r="AK144" s="47"/>
      <c r="AL144" s="47"/>
      <c r="AM144" s="47"/>
      <c r="AN144" s="47"/>
      <c r="AO144" s="47"/>
      <c r="AP144" s="47"/>
      <c r="AQ144" s="47"/>
      <c r="AR144" s="47"/>
      <c r="AS144" s="47"/>
      <c r="AT144" s="71"/>
      <c r="AU144" s="71"/>
      <c r="AV144" s="47"/>
      <c r="AW144" s="47"/>
      <c r="AX144" s="47"/>
    </row>
    <row r="145" spans="1:50" s="11" customFormat="1" x14ac:dyDescent="0.25">
      <c r="A145" s="45" t="s">
        <v>195</v>
      </c>
      <c r="B145" s="110">
        <f t="shared" si="23"/>
        <v>44842.15042824074</v>
      </c>
      <c r="C145" s="66">
        <v>2022</v>
      </c>
      <c r="D145" s="66">
        <v>10</v>
      </c>
      <c r="E145" s="66">
        <v>8</v>
      </c>
      <c r="F145" s="66">
        <v>3</v>
      </c>
      <c r="G145" s="66">
        <v>36</v>
      </c>
      <c r="H145" s="67">
        <v>37.799999999999997</v>
      </c>
      <c r="I145" s="67">
        <v>0.2</v>
      </c>
      <c r="J145" s="68">
        <v>56.71</v>
      </c>
      <c r="K145" s="68">
        <v>0.01</v>
      </c>
      <c r="L145" s="68">
        <v>117.37</v>
      </c>
      <c r="M145" s="68">
        <v>0.01</v>
      </c>
      <c r="N145" s="69">
        <v>2</v>
      </c>
      <c r="O145" s="69">
        <v>5</v>
      </c>
      <c r="P145" s="67">
        <v>9.8000000000000007</v>
      </c>
      <c r="Q145" s="10">
        <v>0.2</v>
      </c>
      <c r="R145" s="71"/>
      <c r="S145" s="71"/>
      <c r="T145" s="10">
        <f t="shared" si="26"/>
        <v>3.2222222222222223</v>
      </c>
      <c r="U145" s="10">
        <v>3.2</v>
      </c>
      <c r="V145" s="73">
        <v>22</v>
      </c>
      <c r="W145" s="70" t="s">
        <v>37</v>
      </c>
      <c r="X145" s="70"/>
      <c r="Y145" s="47" t="s">
        <v>7</v>
      </c>
      <c r="Z145" s="72"/>
      <c r="AA145" s="70"/>
      <c r="AC145" s="53">
        <f t="shared" si="27"/>
        <v>3.981071705534992E+16</v>
      </c>
      <c r="AE145" s="47"/>
      <c r="AF145" s="47"/>
      <c r="AG145" s="47"/>
      <c r="AH145" s="47"/>
      <c r="AI145" s="47"/>
      <c r="AJ145" s="47"/>
      <c r="AK145" s="47"/>
      <c r="AL145" s="47"/>
      <c r="AM145" s="47"/>
      <c r="AN145" s="47"/>
      <c r="AO145" s="47"/>
      <c r="AP145" s="47"/>
      <c r="AQ145" s="47"/>
      <c r="AR145" s="47"/>
      <c r="AS145" s="47"/>
      <c r="AT145" s="71"/>
      <c r="AU145" s="71"/>
      <c r="AV145" s="47"/>
      <c r="AW145" s="47"/>
      <c r="AX145" s="47"/>
    </row>
    <row r="146" spans="1:50" s="11" customFormat="1" x14ac:dyDescent="0.25">
      <c r="A146" s="45" t="s">
        <v>196</v>
      </c>
      <c r="B146" s="110">
        <f t="shared" si="23"/>
        <v>44845.183645833335</v>
      </c>
      <c r="C146" s="66">
        <v>2022</v>
      </c>
      <c r="D146" s="66">
        <v>10</v>
      </c>
      <c r="E146" s="66">
        <v>11</v>
      </c>
      <c r="F146" s="66">
        <v>4</v>
      </c>
      <c r="G146" s="66">
        <v>24</v>
      </c>
      <c r="H146" s="67">
        <v>27.1</v>
      </c>
      <c r="I146" s="67">
        <v>0.2</v>
      </c>
      <c r="J146" s="68">
        <v>51.37</v>
      </c>
      <c r="K146" s="68">
        <v>0.01</v>
      </c>
      <c r="L146" s="68">
        <v>100.38</v>
      </c>
      <c r="M146" s="68">
        <v>0.01</v>
      </c>
      <c r="N146" s="69"/>
      <c r="O146" s="69"/>
      <c r="P146" s="67">
        <v>9.5</v>
      </c>
      <c r="Q146" s="10">
        <v>0.2</v>
      </c>
      <c r="R146" s="100">
        <v>3.7</v>
      </c>
      <c r="S146" s="71"/>
      <c r="T146" s="10">
        <f t="shared" si="26"/>
        <v>3.0555555555555554</v>
      </c>
      <c r="U146" s="10">
        <v>3.1</v>
      </c>
      <c r="V146" s="73">
        <v>25</v>
      </c>
      <c r="W146" s="70" t="s">
        <v>37</v>
      </c>
      <c r="X146" s="70" t="s">
        <v>11</v>
      </c>
      <c r="Y146" s="47" t="s">
        <v>7</v>
      </c>
      <c r="Z146" s="72"/>
      <c r="AA146" s="70"/>
      <c r="AC146" s="53">
        <f t="shared" si="27"/>
        <v>2.8183829312644916E+16</v>
      </c>
      <c r="AE146" s="95">
        <v>2022</v>
      </c>
      <c r="AF146" s="95">
        <v>10</v>
      </c>
      <c r="AG146" s="95">
        <v>11</v>
      </c>
      <c r="AH146" s="95">
        <v>4</v>
      </c>
      <c r="AI146" s="96">
        <v>24</v>
      </c>
      <c r="AJ146" s="97">
        <v>21.5</v>
      </c>
      <c r="AK146" s="97">
        <v>1.9</v>
      </c>
      <c r="AL146" s="98">
        <v>51.277000000000001</v>
      </c>
      <c r="AM146" s="95">
        <v>2</v>
      </c>
      <c r="AN146" s="98">
        <v>1.7999999999999999E-2</v>
      </c>
      <c r="AO146" s="98">
        <v>100.24</v>
      </c>
      <c r="AP146" s="95">
        <v>1</v>
      </c>
      <c r="AQ146" s="95">
        <v>1.4E-2</v>
      </c>
      <c r="AR146" s="95">
        <v>9</v>
      </c>
      <c r="AS146" s="99" t="s">
        <v>23</v>
      </c>
      <c r="AT146" s="100">
        <v>3.7</v>
      </c>
      <c r="AU146" s="100">
        <v>3.6</v>
      </c>
      <c r="AV146" s="100" t="s">
        <v>11</v>
      </c>
      <c r="AW146" s="95" t="s">
        <v>274</v>
      </c>
      <c r="AX146" s="47" t="s">
        <v>7</v>
      </c>
    </row>
    <row r="147" spans="1:50" s="11" customFormat="1" x14ac:dyDescent="0.25">
      <c r="A147" s="45" t="s">
        <v>197</v>
      </c>
      <c r="B147" s="110">
        <f t="shared" si="23"/>
        <v>44846.958749999998</v>
      </c>
      <c r="C147" s="66">
        <v>2022</v>
      </c>
      <c r="D147" s="66">
        <v>10</v>
      </c>
      <c r="E147" s="66">
        <v>12</v>
      </c>
      <c r="F147" s="66">
        <v>23</v>
      </c>
      <c r="G147" s="66">
        <v>0</v>
      </c>
      <c r="H147" s="67">
        <v>36.1</v>
      </c>
      <c r="I147" s="67">
        <v>0.1</v>
      </c>
      <c r="J147" s="68">
        <v>56.29</v>
      </c>
      <c r="K147" s="68">
        <v>0.01</v>
      </c>
      <c r="L147" s="68">
        <v>115.44</v>
      </c>
      <c r="M147" s="68">
        <v>0.01</v>
      </c>
      <c r="N147" s="69">
        <v>15</v>
      </c>
      <c r="O147" s="69">
        <v>2</v>
      </c>
      <c r="P147" s="67">
        <v>9.8000000000000007</v>
      </c>
      <c r="Q147" s="10">
        <v>0.2</v>
      </c>
      <c r="R147" s="71"/>
      <c r="S147" s="71"/>
      <c r="T147" s="10">
        <f t="shared" si="26"/>
        <v>3.2222222222222223</v>
      </c>
      <c r="U147" s="10">
        <v>3.2</v>
      </c>
      <c r="V147" s="73">
        <v>19</v>
      </c>
      <c r="W147" s="70" t="s">
        <v>37</v>
      </c>
      <c r="X147" s="70"/>
      <c r="Y147" s="47" t="s">
        <v>7</v>
      </c>
      <c r="Z147" s="72"/>
      <c r="AA147" s="70"/>
      <c r="AC147" s="53">
        <f t="shared" si="27"/>
        <v>3.981071705534992E+16</v>
      </c>
      <c r="AE147" s="47"/>
      <c r="AF147" s="47"/>
      <c r="AG147" s="47"/>
      <c r="AH147" s="47"/>
      <c r="AI147" s="47"/>
      <c r="AJ147" s="47"/>
      <c r="AK147" s="47"/>
      <c r="AL147" s="47"/>
      <c r="AM147" s="47"/>
      <c r="AN147" s="47"/>
      <c r="AO147" s="47"/>
      <c r="AP147" s="47"/>
      <c r="AQ147" s="47"/>
      <c r="AR147" s="47"/>
      <c r="AS147" s="47"/>
      <c r="AT147" s="71"/>
      <c r="AU147" s="71"/>
      <c r="AV147" s="47"/>
      <c r="AW147" s="47"/>
      <c r="AX147" s="47"/>
    </row>
    <row r="148" spans="1:50" s="11" customFormat="1" x14ac:dyDescent="0.25">
      <c r="A148" s="45" t="s">
        <v>198</v>
      </c>
      <c r="B148" s="110">
        <f t="shared" si="23"/>
        <v>44847.274884259263</v>
      </c>
      <c r="C148" s="66">
        <v>2022</v>
      </c>
      <c r="D148" s="66">
        <v>10</v>
      </c>
      <c r="E148" s="66">
        <v>13</v>
      </c>
      <c r="F148" s="66">
        <v>6</v>
      </c>
      <c r="G148" s="66">
        <v>35</v>
      </c>
      <c r="H148" s="67">
        <v>50.7</v>
      </c>
      <c r="I148" s="67">
        <v>0.2</v>
      </c>
      <c r="J148" s="68">
        <v>51.23</v>
      </c>
      <c r="K148" s="68">
        <v>0.01</v>
      </c>
      <c r="L148" s="68">
        <v>100.4</v>
      </c>
      <c r="M148" s="68">
        <v>0.01</v>
      </c>
      <c r="N148" s="69"/>
      <c r="O148" s="69"/>
      <c r="P148" s="67">
        <v>9.8000000000000007</v>
      </c>
      <c r="Q148" s="10">
        <v>0.2</v>
      </c>
      <c r="R148" s="100">
        <v>3.8</v>
      </c>
      <c r="S148" s="71"/>
      <c r="T148" s="10">
        <f t="shared" si="26"/>
        <v>3.2222222222222223</v>
      </c>
      <c r="U148" s="10">
        <v>3.2</v>
      </c>
      <c r="V148" s="73">
        <v>26</v>
      </c>
      <c r="W148" s="70" t="s">
        <v>37</v>
      </c>
      <c r="X148" s="70" t="s">
        <v>11</v>
      </c>
      <c r="Y148" s="47" t="s">
        <v>7</v>
      </c>
      <c r="Z148" s="72"/>
      <c r="AA148" s="70"/>
      <c r="AC148" s="53">
        <f t="shared" si="27"/>
        <v>3.981071705534992E+16</v>
      </c>
      <c r="AE148" s="95">
        <v>2022</v>
      </c>
      <c r="AF148" s="95">
        <v>10</v>
      </c>
      <c r="AG148" s="95">
        <v>13</v>
      </c>
      <c r="AH148" s="95">
        <v>6</v>
      </c>
      <c r="AI148" s="96">
        <v>35</v>
      </c>
      <c r="AJ148" s="97">
        <v>45.4</v>
      </c>
      <c r="AK148" s="97">
        <v>2.4</v>
      </c>
      <c r="AL148" s="98">
        <v>51.128999999999998</v>
      </c>
      <c r="AM148" s="95">
        <v>2</v>
      </c>
      <c r="AN148" s="98">
        <v>1.7999999999999999E-2</v>
      </c>
      <c r="AO148" s="98">
        <v>100.292</v>
      </c>
      <c r="AP148" s="95">
        <v>1</v>
      </c>
      <c r="AQ148" s="95">
        <v>1.4E-2</v>
      </c>
      <c r="AR148" s="95">
        <v>9</v>
      </c>
      <c r="AS148" s="99" t="s">
        <v>23</v>
      </c>
      <c r="AT148" s="100">
        <v>3.8</v>
      </c>
      <c r="AU148" s="100">
        <v>3.7</v>
      </c>
      <c r="AV148" s="100" t="s">
        <v>11</v>
      </c>
      <c r="AW148" s="95" t="s">
        <v>274</v>
      </c>
      <c r="AX148" s="47" t="s">
        <v>7</v>
      </c>
    </row>
    <row r="149" spans="1:50" s="11" customFormat="1" ht="348.75" x14ac:dyDescent="0.25">
      <c r="A149" s="45" t="s">
        <v>199</v>
      </c>
      <c r="B149" s="110">
        <f t="shared" si="23"/>
        <v>44848.037430555552</v>
      </c>
      <c r="C149" s="66">
        <v>2022</v>
      </c>
      <c r="D149" s="66">
        <v>10</v>
      </c>
      <c r="E149" s="66">
        <v>14</v>
      </c>
      <c r="F149" s="66">
        <v>0</v>
      </c>
      <c r="G149" s="66">
        <v>53</v>
      </c>
      <c r="H149" s="67">
        <v>54.2</v>
      </c>
      <c r="I149" s="67">
        <v>0.1</v>
      </c>
      <c r="J149" s="68">
        <v>52.06</v>
      </c>
      <c r="K149" s="68">
        <v>0.01</v>
      </c>
      <c r="L149" s="68">
        <v>105.66</v>
      </c>
      <c r="M149" s="68">
        <v>0.01</v>
      </c>
      <c r="N149" s="69">
        <v>19</v>
      </c>
      <c r="O149" s="69">
        <v>2</v>
      </c>
      <c r="P149" s="67">
        <v>14</v>
      </c>
      <c r="Q149" s="10">
        <v>0.2</v>
      </c>
      <c r="R149" s="71"/>
      <c r="S149" s="71">
        <v>5.3</v>
      </c>
      <c r="T149" s="10">
        <f>S149</f>
        <v>5.3</v>
      </c>
      <c r="U149" s="10">
        <v>5.3</v>
      </c>
      <c r="V149" s="73">
        <v>38</v>
      </c>
      <c r="W149" s="70" t="s">
        <v>37</v>
      </c>
      <c r="X149" s="70"/>
      <c r="Y149" s="47" t="s">
        <v>7</v>
      </c>
      <c r="Z149" s="72" t="s">
        <v>953</v>
      </c>
      <c r="AA149" s="73">
        <v>33</v>
      </c>
      <c r="AC149" s="53">
        <f t="shared" si="27"/>
        <v>5.6234132519035085E+19</v>
      </c>
      <c r="AE149" s="47"/>
      <c r="AF149" s="47"/>
      <c r="AG149" s="47"/>
      <c r="AH149" s="47"/>
      <c r="AI149" s="47"/>
      <c r="AJ149" s="47"/>
      <c r="AK149" s="47"/>
      <c r="AL149" s="47"/>
      <c r="AM149" s="47"/>
      <c r="AN149" s="47"/>
      <c r="AO149" s="47"/>
      <c r="AP149" s="47"/>
      <c r="AQ149" s="47"/>
      <c r="AR149" s="47"/>
      <c r="AS149" s="47"/>
      <c r="AT149" s="71"/>
      <c r="AU149" s="71"/>
      <c r="AV149" s="47"/>
      <c r="AW149" s="47"/>
      <c r="AX149" s="47"/>
    </row>
    <row r="150" spans="1:50" s="11" customFormat="1" x14ac:dyDescent="0.25">
      <c r="A150" s="45" t="s">
        <v>200</v>
      </c>
      <c r="B150" s="110">
        <f t="shared" si="23"/>
        <v>44848.133831018517</v>
      </c>
      <c r="C150" s="66">
        <v>2022</v>
      </c>
      <c r="D150" s="66">
        <v>10</v>
      </c>
      <c r="E150" s="66">
        <v>14</v>
      </c>
      <c r="F150" s="66">
        <v>3</v>
      </c>
      <c r="G150" s="66">
        <v>12</v>
      </c>
      <c r="H150" s="67">
        <v>43.7</v>
      </c>
      <c r="I150" s="67">
        <v>0.1</v>
      </c>
      <c r="J150" s="68">
        <v>52.05</v>
      </c>
      <c r="K150" s="68">
        <v>0.01</v>
      </c>
      <c r="L150" s="68">
        <v>105.65</v>
      </c>
      <c r="M150" s="68">
        <v>0.01</v>
      </c>
      <c r="N150" s="69">
        <v>18</v>
      </c>
      <c r="O150" s="69">
        <v>2</v>
      </c>
      <c r="P150" s="67">
        <v>9.4</v>
      </c>
      <c r="Q150" s="10">
        <v>0.2</v>
      </c>
      <c r="R150" s="71"/>
      <c r="S150" s="71"/>
      <c r="T150" s="10">
        <f t="shared" si="26"/>
        <v>3</v>
      </c>
      <c r="U150" s="10">
        <v>3</v>
      </c>
      <c r="V150" s="73">
        <v>27</v>
      </c>
      <c r="W150" s="70" t="s">
        <v>37</v>
      </c>
      <c r="X150" s="70"/>
      <c r="Y150" s="47" t="s">
        <v>7</v>
      </c>
      <c r="Z150" s="72"/>
      <c r="AA150" s="70"/>
      <c r="AC150" s="53">
        <f t="shared" si="27"/>
        <v>1.9952623149688948E+16</v>
      </c>
      <c r="AE150" s="47"/>
      <c r="AF150" s="47"/>
      <c r="AG150" s="47"/>
      <c r="AH150" s="47"/>
      <c r="AI150" s="47"/>
      <c r="AJ150" s="47"/>
      <c r="AK150" s="47"/>
      <c r="AL150" s="47"/>
      <c r="AM150" s="47"/>
      <c r="AN150" s="47"/>
      <c r="AO150" s="47"/>
      <c r="AP150" s="47"/>
      <c r="AQ150" s="47"/>
      <c r="AR150" s="47"/>
      <c r="AS150" s="47"/>
      <c r="AT150" s="71"/>
      <c r="AU150" s="71"/>
      <c r="AV150" s="47"/>
      <c r="AW150" s="47"/>
      <c r="AX150" s="47"/>
    </row>
    <row r="151" spans="1:50" s="11" customFormat="1" x14ac:dyDescent="0.25">
      <c r="A151" s="45" t="s">
        <v>201</v>
      </c>
      <c r="B151" s="110">
        <f t="shared" si="23"/>
        <v>44848.74628472222</v>
      </c>
      <c r="C151" s="66">
        <v>2022</v>
      </c>
      <c r="D151" s="66">
        <v>10</v>
      </c>
      <c r="E151" s="66">
        <v>14</v>
      </c>
      <c r="F151" s="66">
        <v>17</v>
      </c>
      <c r="G151" s="66">
        <v>54</v>
      </c>
      <c r="H151" s="67">
        <v>39.799999999999997</v>
      </c>
      <c r="I151" s="67">
        <v>0.2</v>
      </c>
      <c r="J151" s="68">
        <v>51.23</v>
      </c>
      <c r="K151" s="68">
        <v>0.01</v>
      </c>
      <c r="L151" s="68">
        <v>112.45</v>
      </c>
      <c r="M151" s="68">
        <v>0.01</v>
      </c>
      <c r="N151" s="69"/>
      <c r="O151" s="69"/>
      <c r="P151" s="67">
        <v>10.1</v>
      </c>
      <c r="Q151" s="10">
        <v>0.2</v>
      </c>
      <c r="R151" s="71"/>
      <c r="S151" s="71"/>
      <c r="T151" s="10">
        <f t="shared" si="26"/>
        <v>3.3888888888888884</v>
      </c>
      <c r="U151" s="10">
        <v>3.4</v>
      </c>
      <c r="V151" s="73">
        <v>28</v>
      </c>
      <c r="W151" s="70" t="s">
        <v>37</v>
      </c>
      <c r="X151" s="70"/>
      <c r="Y151" s="47" t="s">
        <v>7</v>
      </c>
      <c r="Z151" s="72"/>
      <c r="AA151" s="70"/>
      <c r="AC151" s="53">
        <f t="shared" si="27"/>
        <v>7.9432823472428304E+16</v>
      </c>
      <c r="AE151" s="47"/>
      <c r="AF151" s="47"/>
      <c r="AG151" s="47"/>
      <c r="AH151" s="47"/>
      <c r="AI151" s="47"/>
      <c r="AJ151" s="47"/>
      <c r="AK151" s="47"/>
      <c r="AL151" s="47"/>
      <c r="AM151" s="47"/>
      <c r="AN151" s="47"/>
      <c r="AO151" s="47"/>
      <c r="AP151" s="47"/>
      <c r="AQ151" s="47"/>
      <c r="AR151" s="47"/>
      <c r="AS151" s="47"/>
      <c r="AT151" s="71"/>
      <c r="AU151" s="71"/>
      <c r="AV151" s="47"/>
      <c r="AW151" s="47"/>
      <c r="AX151" s="47"/>
    </row>
    <row r="152" spans="1:50" s="11" customFormat="1" x14ac:dyDescent="0.25">
      <c r="A152" s="45" t="s">
        <v>202</v>
      </c>
      <c r="B152" s="110">
        <f t="shared" si="23"/>
        <v>44848.855023148149</v>
      </c>
      <c r="C152" s="66">
        <v>2022</v>
      </c>
      <c r="D152" s="66">
        <v>10</v>
      </c>
      <c r="E152" s="66">
        <v>14</v>
      </c>
      <c r="F152" s="66">
        <v>20</v>
      </c>
      <c r="G152" s="66">
        <v>31</v>
      </c>
      <c r="H152" s="67">
        <v>14.6</v>
      </c>
      <c r="I152" s="67">
        <v>0.1</v>
      </c>
      <c r="J152" s="68">
        <v>55.87</v>
      </c>
      <c r="K152" s="68">
        <v>0.01</v>
      </c>
      <c r="L152" s="68">
        <v>111.02</v>
      </c>
      <c r="M152" s="68">
        <v>0.02</v>
      </c>
      <c r="N152" s="69">
        <v>18</v>
      </c>
      <c r="O152" s="69">
        <v>2</v>
      </c>
      <c r="P152" s="67">
        <v>10.199999999999999</v>
      </c>
      <c r="Q152" s="10">
        <v>0.2</v>
      </c>
      <c r="R152" s="71"/>
      <c r="S152" s="71"/>
      <c r="T152" s="10">
        <f t="shared" si="26"/>
        <v>3.4444444444444438</v>
      </c>
      <c r="U152" s="10">
        <v>3.4</v>
      </c>
      <c r="V152" s="73">
        <v>25</v>
      </c>
      <c r="W152" s="70" t="s">
        <v>37</v>
      </c>
      <c r="X152" s="70"/>
      <c r="Y152" s="47" t="s">
        <v>7</v>
      </c>
      <c r="Z152" s="72" t="s">
        <v>261</v>
      </c>
      <c r="AA152" s="73">
        <v>34</v>
      </c>
      <c r="AC152" s="53">
        <f t="shared" si="27"/>
        <v>7.9432823472428304E+16</v>
      </c>
      <c r="AE152" s="47"/>
      <c r="AF152" s="47"/>
      <c r="AG152" s="47"/>
      <c r="AH152" s="47"/>
      <c r="AI152" s="47"/>
      <c r="AJ152" s="47"/>
      <c r="AK152" s="47"/>
      <c r="AL152" s="47"/>
      <c r="AM152" s="47"/>
      <c r="AN152" s="47"/>
      <c r="AO152" s="47"/>
      <c r="AP152" s="47"/>
      <c r="AQ152" s="47"/>
      <c r="AR152" s="47"/>
      <c r="AS152" s="47"/>
      <c r="AT152" s="71"/>
      <c r="AU152" s="71"/>
      <c r="AV152" s="47"/>
      <c r="AW152" s="47"/>
      <c r="AX152" s="47"/>
    </row>
    <row r="153" spans="1:50" s="11" customFormat="1" x14ac:dyDescent="0.25">
      <c r="A153" s="45" t="s">
        <v>203</v>
      </c>
      <c r="B153" s="110">
        <f t="shared" si="23"/>
        <v>44849.098622685182</v>
      </c>
      <c r="C153" s="66">
        <v>2022</v>
      </c>
      <c r="D153" s="66">
        <v>10</v>
      </c>
      <c r="E153" s="66">
        <v>15</v>
      </c>
      <c r="F153" s="66">
        <v>2</v>
      </c>
      <c r="G153" s="66">
        <v>22</v>
      </c>
      <c r="H153" s="67">
        <v>1.1000000000000001</v>
      </c>
      <c r="I153" s="67">
        <v>0.2</v>
      </c>
      <c r="J153" s="68">
        <v>50.23</v>
      </c>
      <c r="K153" s="68">
        <v>0.01</v>
      </c>
      <c r="L153" s="68">
        <v>108.74</v>
      </c>
      <c r="M153" s="68">
        <v>0.01</v>
      </c>
      <c r="N153" s="69"/>
      <c r="O153" s="69"/>
      <c r="P153" s="67">
        <v>9.9</v>
      </c>
      <c r="Q153" s="10">
        <v>0.2</v>
      </c>
      <c r="R153" s="71"/>
      <c r="S153" s="71"/>
      <c r="T153" s="10">
        <f t="shared" si="26"/>
        <v>3.2777777777777777</v>
      </c>
      <c r="U153" s="10">
        <v>3.3</v>
      </c>
      <c r="V153" s="73">
        <v>27</v>
      </c>
      <c r="W153" s="70" t="s">
        <v>37</v>
      </c>
      <c r="X153" s="70"/>
      <c r="Y153" s="47" t="s">
        <v>7</v>
      </c>
      <c r="Z153" s="72"/>
      <c r="AA153" s="70"/>
      <c r="AC153" s="53">
        <f t="shared" si="27"/>
        <v>5.6234132519035104E+16</v>
      </c>
      <c r="AE153" s="47"/>
      <c r="AF153" s="47"/>
      <c r="AG153" s="47"/>
      <c r="AH153" s="47"/>
      <c r="AI153" s="47"/>
      <c r="AJ153" s="47"/>
      <c r="AK153" s="47"/>
      <c r="AL153" s="47"/>
      <c r="AM153" s="47"/>
      <c r="AN153" s="47"/>
      <c r="AO153" s="47"/>
      <c r="AP153" s="47"/>
      <c r="AQ153" s="47"/>
      <c r="AR153" s="47"/>
      <c r="AS153" s="47"/>
      <c r="AT153" s="71"/>
      <c r="AU153" s="71"/>
      <c r="AV153" s="47"/>
      <c r="AW153" s="47"/>
      <c r="AX153" s="47"/>
    </row>
    <row r="154" spans="1:50" s="11" customFormat="1" x14ac:dyDescent="0.25">
      <c r="A154" s="45" t="s">
        <v>204</v>
      </c>
      <c r="B154" s="110">
        <f t="shared" si="23"/>
        <v>44849.105474537035</v>
      </c>
      <c r="C154" s="66">
        <v>2022</v>
      </c>
      <c r="D154" s="66">
        <v>10</v>
      </c>
      <c r="E154" s="66">
        <v>15</v>
      </c>
      <c r="F154" s="66">
        <v>2</v>
      </c>
      <c r="G154" s="66">
        <v>31</v>
      </c>
      <c r="H154" s="67">
        <v>53.9</v>
      </c>
      <c r="I154" s="67">
        <v>0.1</v>
      </c>
      <c r="J154" s="68">
        <v>51.87</v>
      </c>
      <c r="K154" s="68">
        <v>0.01</v>
      </c>
      <c r="L154" s="68">
        <v>106.07</v>
      </c>
      <c r="M154" s="68">
        <v>0.01</v>
      </c>
      <c r="N154" s="69">
        <v>24</v>
      </c>
      <c r="O154" s="69">
        <v>2</v>
      </c>
      <c r="P154" s="67">
        <v>9.1999999999999993</v>
      </c>
      <c r="Q154" s="10">
        <v>0.3</v>
      </c>
      <c r="R154" s="71"/>
      <c r="S154" s="71"/>
      <c r="T154" s="10">
        <f t="shared" si="26"/>
        <v>2.8888888888888884</v>
      </c>
      <c r="U154" s="10">
        <v>2.9</v>
      </c>
      <c r="V154" s="73">
        <v>29</v>
      </c>
      <c r="W154" s="70" t="s">
        <v>37</v>
      </c>
      <c r="X154" s="70"/>
      <c r="Y154" s="47" t="s">
        <v>7</v>
      </c>
      <c r="Z154" s="72"/>
      <c r="AA154" s="70"/>
      <c r="AC154" s="53">
        <f t="shared" si="27"/>
        <v>1.4125375446227572E+16</v>
      </c>
      <c r="AE154" s="47"/>
      <c r="AF154" s="47"/>
      <c r="AG154" s="47"/>
      <c r="AH154" s="47"/>
      <c r="AI154" s="47"/>
      <c r="AJ154" s="47"/>
      <c r="AK154" s="47"/>
      <c r="AL154" s="47"/>
      <c r="AM154" s="47"/>
      <c r="AN154" s="47"/>
      <c r="AO154" s="47"/>
      <c r="AP154" s="47"/>
      <c r="AQ154" s="47"/>
      <c r="AR154" s="47"/>
      <c r="AS154" s="47"/>
      <c r="AT154" s="71"/>
      <c r="AU154" s="71"/>
      <c r="AV154" s="47"/>
      <c r="AW154" s="47"/>
      <c r="AX154" s="47"/>
    </row>
    <row r="155" spans="1:50" s="11" customFormat="1" x14ac:dyDescent="0.25">
      <c r="A155" s="45" t="s">
        <v>205</v>
      </c>
      <c r="B155" s="110">
        <f t="shared" si="23"/>
        <v>44849.636608796296</v>
      </c>
      <c r="C155" s="66">
        <v>2022</v>
      </c>
      <c r="D155" s="66">
        <v>10</v>
      </c>
      <c r="E155" s="66">
        <v>15</v>
      </c>
      <c r="F155" s="66">
        <v>15</v>
      </c>
      <c r="G155" s="66">
        <v>16</v>
      </c>
      <c r="H155" s="67">
        <v>43.2</v>
      </c>
      <c r="I155" s="67">
        <v>0.1</v>
      </c>
      <c r="J155" s="68">
        <v>51.66</v>
      </c>
      <c r="K155" s="68">
        <v>0.01</v>
      </c>
      <c r="L155" s="68">
        <v>105.05</v>
      </c>
      <c r="M155" s="68">
        <v>0.01</v>
      </c>
      <c r="N155" s="69">
        <v>19</v>
      </c>
      <c r="O155" s="69">
        <v>2</v>
      </c>
      <c r="P155" s="67">
        <v>9.5</v>
      </c>
      <c r="Q155" s="10">
        <v>0.2</v>
      </c>
      <c r="R155" s="71"/>
      <c r="S155" s="71"/>
      <c r="T155" s="10">
        <f t="shared" si="26"/>
        <v>3.0555555555555554</v>
      </c>
      <c r="U155" s="10">
        <v>3.1</v>
      </c>
      <c r="V155" s="73">
        <v>31</v>
      </c>
      <c r="W155" s="70" t="s">
        <v>37</v>
      </c>
      <c r="X155" s="70"/>
      <c r="Y155" s="47" t="s">
        <v>7</v>
      </c>
      <c r="Z155" s="72"/>
      <c r="AA155" s="70"/>
      <c r="AC155" s="53">
        <f t="shared" si="27"/>
        <v>2.8183829312644916E+16</v>
      </c>
      <c r="AE155" s="47"/>
      <c r="AF155" s="47"/>
      <c r="AG155" s="47"/>
      <c r="AH155" s="47"/>
      <c r="AI155" s="47"/>
      <c r="AJ155" s="47"/>
      <c r="AK155" s="47"/>
      <c r="AL155" s="47"/>
      <c r="AM155" s="47"/>
      <c r="AN155" s="47"/>
      <c r="AO155" s="47"/>
      <c r="AP155" s="47"/>
      <c r="AQ155" s="47"/>
      <c r="AR155" s="47"/>
      <c r="AS155" s="47"/>
      <c r="AT155" s="71"/>
      <c r="AU155" s="71"/>
      <c r="AV155" s="47"/>
      <c r="AW155" s="47"/>
      <c r="AX155" s="47"/>
    </row>
    <row r="156" spans="1:50" s="11" customFormat="1" x14ac:dyDescent="0.25">
      <c r="A156" s="45" t="s">
        <v>207</v>
      </c>
      <c r="B156" s="110">
        <f t="shared" si="23"/>
        <v>44857.113680555558</v>
      </c>
      <c r="C156" s="66">
        <v>2022</v>
      </c>
      <c r="D156" s="66">
        <v>10</v>
      </c>
      <c r="E156" s="66">
        <v>23</v>
      </c>
      <c r="F156" s="66">
        <v>2</v>
      </c>
      <c r="G156" s="66">
        <v>43</v>
      </c>
      <c r="H156" s="67">
        <v>42</v>
      </c>
      <c r="I156" s="67">
        <v>0.2</v>
      </c>
      <c r="J156" s="68">
        <v>51.74</v>
      </c>
      <c r="K156" s="68">
        <v>0.01</v>
      </c>
      <c r="L156" s="68">
        <v>104.78</v>
      </c>
      <c r="M156" s="68">
        <v>0.01</v>
      </c>
      <c r="N156" s="69">
        <v>25</v>
      </c>
      <c r="O156" s="69">
        <v>2</v>
      </c>
      <c r="P156" s="67">
        <v>9.1</v>
      </c>
      <c r="Q156" s="10">
        <v>0.2</v>
      </c>
      <c r="R156" s="71"/>
      <c r="S156" s="71"/>
      <c r="T156" s="10">
        <f>(P156-4)/1.8</f>
        <v>2.833333333333333</v>
      </c>
      <c r="U156" s="10">
        <v>2.8</v>
      </c>
      <c r="V156" s="73">
        <v>30</v>
      </c>
      <c r="W156" s="70" t="s">
        <v>37</v>
      </c>
      <c r="X156" s="70"/>
      <c r="Y156" s="47" t="s">
        <v>7</v>
      </c>
      <c r="Z156" s="72" t="s">
        <v>262</v>
      </c>
      <c r="AA156" s="73">
        <v>35</v>
      </c>
      <c r="AC156" s="53">
        <f>POWER(10,11.8+1.5*U156)</f>
        <v>1E+16</v>
      </c>
      <c r="AE156" s="47"/>
      <c r="AF156" s="47"/>
      <c r="AG156" s="47"/>
      <c r="AH156" s="47"/>
      <c r="AI156" s="47"/>
      <c r="AJ156" s="47"/>
      <c r="AK156" s="47"/>
      <c r="AL156" s="47"/>
      <c r="AM156" s="47"/>
      <c r="AN156" s="47"/>
      <c r="AO156" s="47"/>
      <c r="AP156" s="47"/>
      <c r="AQ156" s="47"/>
      <c r="AR156" s="47"/>
      <c r="AS156" s="47"/>
      <c r="AT156" s="71"/>
      <c r="AU156" s="71"/>
      <c r="AV156" s="47"/>
      <c r="AW156" s="47"/>
      <c r="AX156" s="47"/>
    </row>
    <row r="157" spans="1:50" s="11" customFormat="1" x14ac:dyDescent="0.25">
      <c r="A157" s="45" t="s">
        <v>209</v>
      </c>
      <c r="B157" s="110">
        <f t="shared" si="23"/>
        <v>44858.995740740742</v>
      </c>
      <c r="C157" s="66">
        <v>2022</v>
      </c>
      <c r="D157" s="66">
        <v>10</v>
      </c>
      <c r="E157" s="66">
        <v>24</v>
      </c>
      <c r="F157" s="66">
        <v>23</v>
      </c>
      <c r="G157" s="66">
        <v>53</v>
      </c>
      <c r="H157" s="67">
        <v>52.1</v>
      </c>
      <c r="I157" s="67">
        <v>0.1</v>
      </c>
      <c r="J157" s="68">
        <v>51.66</v>
      </c>
      <c r="K157" s="68">
        <v>0.01</v>
      </c>
      <c r="L157" s="68">
        <v>104.79</v>
      </c>
      <c r="M157" s="68">
        <v>0.01</v>
      </c>
      <c r="N157" s="69">
        <v>13</v>
      </c>
      <c r="O157" s="69">
        <v>2</v>
      </c>
      <c r="P157" s="67">
        <v>9.4</v>
      </c>
      <c r="Q157" s="10">
        <v>0.2</v>
      </c>
      <c r="R157" s="71"/>
      <c r="S157" s="71"/>
      <c r="T157" s="10">
        <f t="shared" ref="T157:T166" si="28">(P157-4)/1.8</f>
        <v>3</v>
      </c>
      <c r="U157" s="10">
        <v>3</v>
      </c>
      <c r="V157" s="73">
        <v>29</v>
      </c>
      <c r="W157" s="70" t="s">
        <v>37</v>
      </c>
      <c r="X157" s="70"/>
      <c r="Y157" s="47" t="s">
        <v>7</v>
      </c>
      <c r="Z157" s="72"/>
      <c r="AA157" s="70"/>
      <c r="AC157" s="53">
        <f t="shared" ref="AC157:AC166" si="29">POWER(10,11.8+1.5*U157)</f>
        <v>1.9952623149688948E+16</v>
      </c>
      <c r="AE157" s="47"/>
      <c r="AF157" s="47"/>
      <c r="AG157" s="47"/>
      <c r="AH157" s="47"/>
      <c r="AI157" s="47"/>
      <c r="AJ157" s="47"/>
      <c r="AK157" s="47"/>
      <c r="AL157" s="47"/>
      <c r="AM157" s="47"/>
      <c r="AN157" s="47"/>
      <c r="AO157" s="47"/>
      <c r="AP157" s="47"/>
      <c r="AQ157" s="47"/>
      <c r="AR157" s="47"/>
      <c r="AS157" s="47"/>
      <c r="AT157" s="71"/>
      <c r="AU157" s="71"/>
      <c r="AV157" s="47"/>
      <c r="AW157" s="47"/>
      <c r="AX157" s="47"/>
    </row>
    <row r="158" spans="1:50" s="11" customFormat="1" ht="78.75" x14ac:dyDescent="0.25">
      <c r="A158" s="45" t="s">
        <v>210</v>
      </c>
      <c r="B158" s="110">
        <f t="shared" si="23"/>
        <v>44859.023298611108</v>
      </c>
      <c r="C158" s="66">
        <v>2022</v>
      </c>
      <c r="D158" s="66">
        <v>10</v>
      </c>
      <c r="E158" s="66">
        <v>25</v>
      </c>
      <c r="F158" s="66">
        <v>0</v>
      </c>
      <c r="G158" s="66">
        <v>33</v>
      </c>
      <c r="H158" s="67">
        <v>33.299999999999997</v>
      </c>
      <c r="I158" s="67">
        <v>0.1</v>
      </c>
      <c r="J158" s="68">
        <v>51.67</v>
      </c>
      <c r="K158" s="68">
        <v>0.01</v>
      </c>
      <c r="L158" s="68">
        <v>104.78</v>
      </c>
      <c r="M158" s="68">
        <v>0.01</v>
      </c>
      <c r="N158" s="69">
        <v>15</v>
      </c>
      <c r="O158" s="69">
        <v>2</v>
      </c>
      <c r="P158" s="67">
        <v>12.1</v>
      </c>
      <c r="Q158" s="10">
        <v>0.2</v>
      </c>
      <c r="R158" s="71"/>
      <c r="S158" s="71"/>
      <c r="T158" s="10">
        <f t="shared" si="28"/>
        <v>4.5</v>
      </c>
      <c r="U158" s="10">
        <v>4.5</v>
      </c>
      <c r="V158" s="73">
        <v>39</v>
      </c>
      <c r="W158" s="70" t="s">
        <v>37</v>
      </c>
      <c r="X158" s="70"/>
      <c r="Y158" s="47" t="s">
        <v>7</v>
      </c>
      <c r="Z158" s="72" t="s">
        <v>263</v>
      </c>
      <c r="AA158" s="73">
        <v>36</v>
      </c>
      <c r="AC158" s="53">
        <f t="shared" si="29"/>
        <v>3.5481338923357814E+18</v>
      </c>
      <c r="AE158" s="47"/>
      <c r="AF158" s="47"/>
      <c r="AG158" s="47"/>
      <c r="AH158" s="47"/>
      <c r="AI158" s="47"/>
      <c r="AJ158" s="47"/>
      <c r="AK158" s="47"/>
      <c r="AL158" s="47"/>
      <c r="AM158" s="47"/>
      <c r="AN158" s="47"/>
      <c r="AO158" s="47"/>
      <c r="AP158" s="47"/>
      <c r="AQ158" s="47"/>
      <c r="AR158" s="47"/>
      <c r="AS158" s="47"/>
      <c r="AT158" s="71"/>
      <c r="AU158" s="71"/>
      <c r="AV158" s="47"/>
      <c r="AW158" s="47"/>
      <c r="AX158" s="47"/>
    </row>
    <row r="159" spans="1:50" s="11" customFormat="1" x14ac:dyDescent="0.25">
      <c r="A159" s="45" t="s">
        <v>211</v>
      </c>
      <c r="B159" s="110">
        <f t="shared" si="23"/>
        <v>44859.064097222225</v>
      </c>
      <c r="C159" s="66">
        <v>2022</v>
      </c>
      <c r="D159" s="66">
        <v>10</v>
      </c>
      <c r="E159" s="66">
        <v>25</v>
      </c>
      <c r="F159" s="66">
        <v>1</v>
      </c>
      <c r="G159" s="66">
        <v>32</v>
      </c>
      <c r="H159" s="67">
        <v>18.8</v>
      </c>
      <c r="I159" s="67">
        <v>0.1</v>
      </c>
      <c r="J159" s="68">
        <v>51.67</v>
      </c>
      <c r="K159" s="68">
        <v>0.01</v>
      </c>
      <c r="L159" s="68">
        <v>104.79</v>
      </c>
      <c r="M159" s="68">
        <v>0.01</v>
      </c>
      <c r="N159" s="69">
        <v>15</v>
      </c>
      <c r="O159" s="69">
        <v>2</v>
      </c>
      <c r="P159" s="67">
        <v>10.7</v>
      </c>
      <c r="Q159" s="10">
        <v>0.2</v>
      </c>
      <c r="R159" s="71"/>
      <c r="S159" s="71"/>
      <c r="T159" s="10">
        <f t="shared" si="28"/>
        <v>3.7222222222222219</v>
      </c>
      <c r="U159" s="10">
        <v>3.7</v>
      </c>
      <c r="V159" s="73">
        <v>38</v>
      </c>
      <c r="W159" s="70" t="s">
        <v>37</v>
      </c>
      <c r="X159" s="70"/>
      <c r="Y159" s="47" t="s">
        <v>7</v>
      </c>
      <c r="Z159" s="72" t="s">
        <v>264</v>
      </c>
      <c r="AA159" s="73">
        <v>37</v>
      </c>
      <c r="AC159" s="53">
        <f t="shared" si="29"/>
        <v>2.2387211385683504E+17</v>
      </c>
      <c r="AE159" s="47"/>
      <c r="AF159" s="47"/>
      <c r="AG159" s="47"/>
      <c r="AH159" s="47"/>
      <c r="AI159" s="47"/>
      <c r="AJ159" s="47"/>
      <c r="AK159" s="47"/>
      <c r="AL159" s="47"/>
      <c r="AM159" s="47"/>
      <c r="AN159" s="47"/>
      <c r="AO159" s="47"/>
      <c r="AP159" s="47"/>
      <c r="AQ159" s="47"/>
      <c r="AR159" s="47"/>
      <c r="AS159" s="47"/>
      <c r="AT159" s="71"/>
      <c r="AU159" s="71"/>
      <c r="AV159" s="47"/>
      <c r="AW159" s="47"/>
      <c r="AX159" s="47"/>
    </row>
    <row r="160" spans="1:50" s="11" customFormat="1" x14ac:dyDescent="0.25">
      <c r="A160" s="45" t="s">
        <v>212</v>
      </c>
      <c r="B160" s="110">
        <f t="shared" si="23"/>
        <v>44859.100821759261</v>
      </c>
      <c r="C160" s="66">
        <v>2022</v>
      </c>
      <c r="D160" s="66">
        <v>10</v>
      </c>
      <c r="E160" s="66">
        <v>25</v>
      </c>
      <c r="F160" s="66">
        <v>2</v>
      </c>
      <c r="G160" s="66">
        <v>25</v>
      </c>
      <c r="H160" s="67">
        <v>11.3</v>
      </c>
      <c r="I160" s="67">
        <v>0.1</v>
      </c>
      <c r="J160" s="68">
        <v>51.67</v>
      </c>
      <c r="K160" s="68">
        <v>0.01</v>
      </c>
      <c r="L160" s="68">
        <v>104.79</v>
      </c>
      <c r="M160" s="68">
        <v>0.01</v>
      </c>
      <c r="N160" s="69">
        <v>14</v>
      </c>
      <c r="O160" s="69">
        <v>2</v>
      </c>
      <c r="P160" s="67">
        <v>9.8000000000000007</v>
      </c>
      <c r="Q160" s="10">
        <v>0.2</v>
      </c>
      <c r="R160" s="71"/>
      <c r="S160" s="71"/>
      <c r="T160" s="10">
        <f t="shared" si="28"/>
        <v>3.2222222222222223</v>
      </c>
      <c r="U160" s="10">
        <v>3.2</v>
      </c>
      <c r="V160" s="73">
        <v>30</v>
      </c>
      <c r="W160" s="70" t="s">
        <v>37</v>
      </c>
      <c r="X160" s="70"/>
      <c r="Y160" s="47" t="s">
        <v>7</v>
      </c>
      <c r="Z160" s="72"/>
      <c r="AA160" s="70"/>
      <c r="AC160" s="53">
        <f t="shared" si="29"/>
        <v>3.981071705534992E+16</v>
      </c>
      <c r="AE160" s="47"/>
      <c r="AF160" s="47"/>
      <c r="AG160" s="47"/>
      <c r="AH160" s="47"/>
      <c r="AI160" s="47"/>
      <c r="AJ160" s="47"/>
      <c r="AK160" s="47"/>
      <c r="AL160" s="47"/>
      <c r="AM160" s="47"/>
      <c r="AN160" s="47"/>
      <c r="AO160" s="47"/>
      <c r="AP160" s="47"/>
      <c r="AQ160" s="47"/>
      <c r="AR160" s="47"/>
      <c r="AS160" s="47"/>
      <c r="AT160" s="71"/>
      <c r="AU160" s="71"/>
      <c r="AV160" s="47"/>
      <c r="AW160" s="47"/>
      <c r="AX160" s="47"/>
    </row>
    <row r="161" spans="1:57" s="11" customFormat="1" x14ac:dyDescent="0.25">
      <c r="A161" s="45" t="s">
        <v>213</v>
      </c>
      <c r="B161" s="110">
        <f t="shared" si="23"/>
        <v>44859.126932870371</v>
      </c>
      <c r="C161" s="66">
        <v>2022</v>
      </c>
      <c r="D161" s="66">
        <v>10</v>
      </c>
      <c r="E161" s="66">
        <v>25</v>
      </c>
      <c r="F161" s="66">
        <v>3</v>
      </c>
      <c r="G161" s="66">
        <v>2</v>
      </c>
      <c r="H161" s="67">
        <v>47.5</v>
      </c>
      <c r="I161" s="67">
        <v>0.1</v>
      </c>
      <c r="J161" s="68">
        <v>51.66</v>
      </c>
      <c r="K161" s="68">
        <v>0.01</v>
      </c>
      <c r="L161" s="68">
        <v>104.78</v>
      </c>
      <c r="M161" s="68">
        <v>0.01</v>
      </c>
      <c r="N161" s="69">
        <v>14</v>
      </c>
      <c r="O161" s="69">
        <v>2</v>
      </c>
      <c r="P161" s="67">
        <v>9.6</v>
      </c>
      <c r="Q161" s="10">
        <v>0.2</v>
      </c>
      <c r="R161" s="71"/>
      <c r="S161" s="71"/>
      <c r="T161" s="10">
        <f t="shared" si="28"/>
        <v>3.1111111111111107</v>
      </c>
      <c r="U161" s="10">
        <v>3.1</v>
      </c>
      <c r="V161" s="73">
        <v>31</v>
      </c>
      <c r="W161" s="70" t="s">
        <v>37</v>
      </c>
      <c r="X161" s="70"/>
      <c r="Y161" s="47" t="s">
        <v>7</v>
      </c>
      <c r="Z161" s="72"/>
      <c r="AA161" s="70"/>
      <c r="AC161" s="53">
        <f t="shared" si="29"/>
        <v>2.8183829312644916E+16</v>
      </c>
      <c r="AE161" s="47"/>
      <c r="AF161" s="47"/>
      <c r="AG161" s="47"/>
      <c r="AH161" s="47"/>
      <c r="AI161" s="47"/>
      <c r="AJ161" s="47"/>
      <c r="AK161" s="47"/>
      <c r="AL161" s="47"/>
      <c r="AM161" s="47"/>
      <c r="AN161" s="47"/>
      <c r="AO161" s="47"/>
      <c r="AP161" s="47"/>
      <c r="AQ161" s="47"/>
      <c r="AR161" s="47"/>
      <c r="AS161" s="47"/>
      <c r="AT161" s="71"/>
      <c r="AU161" s="71"/>
      <c r="AV161" s="47"/>
      <c r="AW161" s="47"/>
      <c r="AX161" s="47"/>
    </row>
    <row r="162" spans="1:57" s="11" customFormat="1" x14ac:dyDescent="0.25">
      <c r="A162" s="45" t="s">
        <v>214</v>
      </c>
      <c r="B162" s="110">
        <f t="shared" si="23"/>
        <v>44862.138738425929</v>
      </c>
      <c r="C162" s="66">
        <v>2022</v>
      </c>
      <c r="D162" s="66">
        <v>10</v>
      </c>
      <c r="E162" s="66">
        <v>28</v>
      </c>
      <c r="F162" s="66">
        <v>3</v>
      </c>
      <c r="G162" s="66">
        <v>19</v>
      </c>
      <c r="H162" s="67">
        <v>47.3</v>
      </c>
      <c r="I162" s="67">
        <v>0.2</v>
      </c>
      <c r="J162" s="68">
        <v>51.24</v>
      </c>
      <c r="K162" s="68">
        <v>0.01</v>
      </c>
      <c r="L162" s="68">
        <v>112.47</v>
      </c>
      <c r="M162" s="68">
        <v>0.01</v>
      </c>
      <c r="N162" s="69"/>
      <c r="O162" s="69"/>
      <c r="P162" s="67">
        <v>9.9</v>
      </c>
      <c r="Q162" s="10">
        <v>0.2</v>
      </c>
      <c r="R162" s="71"/>
      <c r="S162" s="71"/>
      <c r="T162" s="10">
        <f t="shared" si="28"/>
        <v>3.2777777777777777</v>
      </c>
      <c r="U162" s="10">
        <v>3.3</v>
      </c>
      <c r="V162" s="73">
        <v>28</v>
      </c>
      <c r="W162" s="70" t="s">
        <v>37</v>
      </c>
      <c r="X162" s="70"/>
      <c r="Y162" s="47" t="s">
        <v>7</v>
      </c>
      <c r="Z162" s="72"/>
      <c r="AA162" s="70"/>
      <c r="AC162" s="53">
        <f t="shared" si="29"/>
        <v>5.6234132519035104E+16</v>
      </c>
      <c r="AE162" s="47"/>
      <c r="AF162" s="47"/>
      <c r="AG162" s="47"/>
      <c r="AH162" s="47"/>
      <c r="AI162" s="47"/>
      <c r="AJ162" s="47"/>
      <c r="AK162" s="47"/>
      <c r="AL162" s="47"/>
      <c r="AM162" s="47"/>
      <c r="AN162" s="47"/>
      <c r="AO162" s="47"/>
      <c r="AP162" s="47"/>
      <c r="AQ162" s="47"/>
      <c r="AR162" s="47"/>
      <c r="AS162" s="47"/>
      <c r="AT162" s="71"/>
      <c r="AU162" s="71"/>
      <c r="AV162" s="47"/>
      <c r="AW162" s="47"/>
      <c r="AX162" s="47"/>
    </row>
    <row r="163" spans="1:57" s="11" customFormat="1" x14ac:dyDescent="0.25">
      <c r="A163" s="45" t="s">
        <v>215</v>
      </c>
      <c r="B163" s="110">
        <f t="shared" si="23"/>
        <v>44866.961412037039</v>
      </c>
      <c r="C163" s="66">
        <v>2022</v>
      </c>
      <c r="D163" s="66">
        <v>11</v>
      </c>
      <c r="E163" s="66">
        <v>1</v>
      </c>
      <c r="F163" s="66">
        <v>23</v>
      </c>
      <c r="G163" s="66">
        <v>4</v>
      </c>
      <c r="H163" s="67">
        <v>26.5</v>
      </c>
      <c r="I163" s="67">
        <v>0.1</v>
      </c>
      <c r="J163" s="68">
        <v>54.61</v>
      </c>
      <c r="K163" s="68">
        <v>0.01</v>
      </c>
      <c r="L163" s="68">
        <v>110.87</v>
      </c>
      <c r="M163" s="68">
        <v>0.01</v>
      </c>
      <c r="N163" s="69">
        <v>19</v>
      </c>
      <c r="O163" s="69">
        <v>2</v>
      </c>
      <c r="P163" s="67">
        <v>10.9</v>
      </c>
      <c r="Q163" s="10">
        <v>0.1</v>
      </c>
      <c r="R163" s="71"/>
      <c r="S163" s="71"/>
      <c r="T163" s="10">
        <f t="shared" si="28"/>
        <v>3.8333333333333335</v>
      </c>
      <c r="U163" s="10">
        <v>3.8</v>
      </c>
      <c r="V163" s="73">
        <v>39</v>
      </c>
      <c r="W163" s="70" t="s">
        <v>37</v>
      </c>
      <c r="X163" s="70"/>
      <c r="Y163" s="47" t="s">
        <v>7</v>
      </c>
      <c r="Z163" s="72" t="s">
        <v>265</v>
      </c>
      <c r="AA163" s="73">
        <v>38</v>
      </c>
      <c r="AC163" s="53">
        <f t="shared" si="29"/>
        <v>3.1622776601683898E+17</v>
      </c>
      <c r="AE163" s="47"/>
      <c r="AF163" s="47"/>
      <c r="AG163" s="47"/>
      <c r="AH163" s="47"/>
      <c r="AI163" s="47"/>
      <c r="AJ163" s="47"/>
      <c r="AK163" s="47"/>
      <c r="AL163" s="47"/>
      <c r="AM163" s="47"/>
      <c r="AN163" s="47"/>
      <c r="AO163" s="47"/>
      <c r="AP163" s="47"/>
      <c r="AQ163" s="47"/>
      <c r="AR163" s="47"/>
      <c r="AS163" s="47"/>
      <c r="AT163" s="71"/>
      <c r="AU163" s="71"/>
      <c r="AV163" s="47"/>
      <c r="AW163" s="47"/>
      <c r="AX163" s="47"/>
    </row>
    <row r="164" spans="1:57" s="11" customFormat="1" x14ac:dyDescent="0.25">
      <c r="A164" s="45" t="s">
        <v>216</v>
      </c>
      <c r="B164" s="110">
        <f t="shared" si="23"/>
        <v>44868.298530092594</v>
      </c>
      <c r="C164" s="66">
        <v>2022</v>
      </c>
      <c r="D164" s="66">
        <v>11</v>
      </c>
      <c r="E164" s="66">
        <v>3</v>
      </c>
      <c r="F164" s="66">
        <v>7</v>
      </c>
      <c r="G164" s="66">
        <v>9</v>
      </c>
      <c r="H164" s="67">
        <v>53.1</v>
      </c>
      <c r="I164" s="67">
        <v>0.1</v>
      </c>
      <c r="J164" s="68">
        <v>53.42</v>
      </c>
      <c r="K164" s="68">
        <v>0.01</v>
      </c>
      <c r="L164" s="68">
        <v>108.44</v>
      </c>
      <c r="M164" s="68">
        <v>0.01</v>
      </c>
      <c r="N164" s="69">
        <v>20</v>
      </c>
      <c r="O164" s="69">
        <v>2</v>
      </c>
      <c r="P164" s="67">
        <v>9.1</v>
      </c>
      <c r="Q164" s="10">
        <v>0.2</v>
      </c>
      <c r="R164" s="71"/>
      <c r="S164" s="71"/>
      <c r="T164" s="10">
        <f t="shared" si="28"/>
        <v>2.833333333333333</v>
      </c>
      <c r="U164" s="10">
        <v>2.8</v>
      </c>
      <c r="V164" s="73">
        <v>30</v>
      </c>
      <c r="W164" s="70" t="s">
        <v>37</v>
      </c>
      <c r="X164" s="70"/>
      <c r="Y164" s="47" t="s">
        <v>7</v>
      </c>
      <c r="Z164" s="72"/>
      <c r="AA164" s="70"/>
      <c r="AC164" s="53">
        <f t="shared" si="29"/>
        <v>1E+16</v>
      </c>
      <c r="AE164" s="47"/>
      <c r="AF164" s="47"/>
      <c r="AG164" s="47"/>
      <c r="AH164" s="47"/>
      <c r="AI164" s="47"/>
      <c r="AJ164" s="47"/>
      <c r="AK164" s="47"/>
      <c r="AL164" s="47"/>
      <c r="AM164" s="47"/>
      <c r="AN164" s="47"/>
      <c r="AO164" s="47"/>
      <c r="AP164" s="47"/>
      <c r="AQ164" s="47"/>
      <c r="AR164" s="47"/>
      <c r="AS164" s="47"/>
      <c r="AT164" s="71"/>
      <c r="AU164" s="71"/>
      <c r="AV164" s="47"/>
      <c r="AW164" s="47"/>
      <c r="AX164" s="47"/>
    </row>
    <row r="165" spans="1:57" s="11" customFormat="1" x14ac:dyDescent="0.25">
      <c r="A165" s="45" t="s">
        <v>217</v>
      </c>
      <c r="B165" s="110">
        <f t="shared" si="23"/>
        <v>44869.712314814817</v>
      </c>
      <c r="C165" s="66">
        <v>2022</v>
      </c>
      <c r="D165" s="66">
        <v>11</v>
      </c>
      <c r="E165" s="66">
        <v>4</v>
      </c>
      <c r="F165" s="66">
        <v>17</v>
      </c>
      <c r="G165" s="66">
        <v>5</v>
      </c>
      <c r="H165" s="67">
        <v>44.3</v>
      </c>
      <c r="I165" s="67">
        <v>0.2</v>
      </c>
      <c r="J165" s="68">
        <v>56.09</v>
      </c>
      <c r="K165" s="68">
        <v>0.01</v>
      </c>
      <c r="L165" s="68">
        <v>113.78</v>
      </c>
      <c r="M165" s="68">
        <v>0.01</v>
      </c>
      <c r="N165" s="69"/>
      <c r="O165" s="69"/>
      <c r="P165" s="67">
        <v>10.6</v>
      </c>
      <c r="Q165" s="10">
        <v>0.1</v>
      </c>
      <c r="R165" s="71"/>
      <c r="S165" s="71"/>
      <c r="T165" s="10">
        <f t="shared" si="28"/>
        <v>3.6666666666666665</v>
      </c>
      <c r="U165" s="10">
        <v>3.7</v>
      </c>
      <c r="V165" s="73">
        <v>39</v>
      </c>
      <c r="W165" s="70" t="s">
        <v>37</v>
      </c>
      <c r="X165" s="70"/>
      <c r="Y165" s="47" t="s">
        <v>7</v>
      </c>
      <c r="Z165" s="72"/>
      <c r="AA165" s="70"/>
      <c r="AC165" s="53">
        <f t="shared" si="29"/>
        <v>2.2387211385683504E+17</v>
      </c>
      <c r="AE165" s="47"/>
      <c r="AF165" s="47"/>
      <c r="AG165" s="47"/>
      <c r="AH165" s="47"/>
      <c r="AI165" s="47"/>
      <c r="AJ165" s="47"/>
      <c r="AK165" s="47"/>
      <c r="AL165" s="47"/>
      <c r="AM165" s="47"/>
      <c r="AN165" s="47"/>
      <c r="AO165" s="47"/>
      <c r="AP165" s="47"/>
      <c r="AQ165" s="47"/>
      <c r="AR165" s="47"/>
      <c r="AS165" s="47"/>
      <c r="AT165" s="71"/>
      <c r="AU165" s="71"/>
      <c r="AV165" s="47"/>
      <c r="AW165" s="47"/>
      <c r="AX165" s="47"/>
    </row>
    <row r="166" spans="1:57" s="11" customFormat="1" x14ac:dyDescent="0.25">
      <c r="A166" s="45" t="s">
        <v>218</v>
      </c>
      <c r="B166" s="110">
        <f t="shared" ref="B166:B193" si="30">DATE(C166,D166,E166)+TIME(F166,G166,H166)</f>
        <v>44870.654097222221</v>
      </c>
      <c r="C166" s="66">
        <v>2022</v>
      </c>
      <c r="D166" s="66">
        <v>11</v>
      </c>
      <c r="E166" s="66">
        <v>5</v>
      </c>
      <c r="F166" s="66">
        <v>15</v>
      </c>
      <c r="G166" s="66">
        <v>41</v>
      </c>
      <c r="H166" s="67">
        <v>54.1</v>
      </c>
      <c r="I166" s="67">
        <v>0.2</v>
      </c>
      <c r="J166" s="68">
        <v>51.38</v>
      </c>
      <c r="K166" s="68">
        <v>0.01</v>
      </c>
      <c r="L166" s="68">
        <v>100.36</v>
      </c>
      <c r="M166" s="68">
        <v>0.01</v>
      </c>
      <c r="N166" s="69">
        <v>1</v>
      </c>
      <c r="O166" s="69">
        <v>4</v>
      </c>
      <c r="P166" s="67">
        <v>9.5</v>
      </c>
      <c r="Q166" s="10">
        <v>0.3</v>
      </c>
      <c r="R166" s="100">
        <v>3.6</v>
      </c>
      <c r="S166" s="71"/>
      <c r="T166" s="10">
        <f t="shared" si="28"/>
        <v>3.0555555555555554</v>
      </c>
      <c r="U166" s="10">
        <v>3.1</v>
      </c>
      <c r="V166" s="73">
        <v>26</v>
      </c>
      <c r="W166" s="70" t="s">
        <v>37</v>
      </c>
      <c r="X166" s="70" t="s">
        <v>11</v>
      </c>
      <c r="Y166" s="47" t="s">
        <v>7</v>
      </c>
      <c r="Z166" s="72"/>
      <c r="AA166" s="70"/>
      <c r="AC166" s="53">
        <f t="shared" si="29"/>
        <v>2.8183829312644916E+16</v>
      </c>
      <c r="AE166" s="95">
        <v>2022</v>
      </c>
      <c r="AF166" s="95">
        <v>11</v>
      </c>
      <c r="AG166" s="95">
        <v>5</v>
      </c>
      <c r="AH166" s="95">
        <v>15</v>
      </c>
      <c r="AI166" s="96">
        <v>41</v>
      </c>
      <c r="AJ166" s="97">
        <v>49.6</v>
      </c>
      <c r="AK166" s="97">
        <v>2</v>
      </c>
      <c r="AL166" s="98">
        <v>51.323</v>
      </c>
      <c r="AM166" s="95">
        <v>2</v>
      </c>
      <c r="AN166" s="98">
        <v>1.7999999999999999E-2</v>
      </c>
      <c r="AO166" s="98">
        <v>100.24299999999999</v>
      </c>
      <c r="AP166" s="95">
        <v>1</v>
      </c>
      <c r="AQ166" s="95">
        <v>1.4E-2</v>
      </c>
      <c r="AR166" s="95">
        <v>10</v>
      </c>
      <c r="AS166" s="99" t="s">
        <v>23</v>
      </c>
      <c r="AT166" s="100">
        <v>3.6</v>
      </c>
      <c r="AU166" s="100">
        <v>3.5</v>
      </c>
      <c r="AV166" s="100" t="s">
        <v>11</v>
      </c>
      <c r="AW166" s="95" t="s">
        <v>274</v>
      </c>
      <c r="AX166" s="47" t="s">
        <v>7</v>
      </c>
    </row>
    <row r="167" spans="1:57" s="11" customFormat="1" x14ac:dyDescent="0.25">
      <c r="A167" s="45" t="s">
        <v>220</v>
      </c>
      <c r="B167" s="110">
        <f t="shared" si="30"/>
        <v>44874.407118055555</v>
      </c>
      <c r="C167" s="66">
        <v>2022</v>
      </c>
      <c r="D167" s="66">
        <v>11</v>
      </c>
      <c r="E167" s="66">
        <v>9</v>
      </c>
      <c r="F167" s="66">
        <v>9</v>
      </c>
      <c r="G167" s="66">
        <v>46</v>
      </c>
      <c r="H167" s="67">
        <v>15.5</v>
      </c>
      <c r="I167" s="67">
        <v>0.1</v>
      </c>
      <c r="J167" s="68">
        <v>53.26</v>
      </c>
      <c r="K167" s="68">
        <v>0.01</v>
      </c>
      <c r="L167" s="68">
        <v>107.8</v>
      </c>
      <c r="M167" s="68">
        <v>0.01</v>
      </c>
      <c r="N167" s="69">
        <v>19</v>
      </c>
      <c r="O167" s="69">
        <v>2</v>
      </c>
      <c r="P167" s="67">
        <v>9</v>
      </c>
      <c r="Q167" s="10">
        <v>0.3</v>
      </c>
      <c r="R167" s="71"/>
      <c r="S167" s="71"/>
      <c r="T167" s="10">
        <f t="shared" ref="T167:T172" si="31">(P167-4)/1.8</f>
        <v>2.7777777777777777</v>
      </c>
      <c r="U167" s="10">
        <v>2.8</v>
      </c>
      <c r="V167" s="73">
        <v>29</v>
      </c>
      <c r="W167" s="70" t="s">
        <v>37</v>
      </c>
      <c r="X167" s="70"/>
      <c r="Y167" s="47" t="s">
        <v>7</v>
      </c>
      <c r="Z167" s="72"/>
      <c r="AA167" s="70"/>
      <c r="AC167" s="53">
        <f t="shared" ref="AC167:AC172" si="32">POWER(10,11.8+1.5*U167)</f>
        <v>1E+16</v>
      </c>
      <c r="AE167" s="47"/>
      <c r="AF167" s="47"/>
      <c r="AG167" s="47"/>
      <c r="AH167" s="47"/>
      <c r="AI167" s="47"/>
      <c r="AJ167" s="47"/>
      <c r="AK167" s="47"/>
      <c r="AL167" s="47"/>
      <c r="AM167" s="47"/>
      <c r="AN167" s="47"/>
      <c r="AO167" s="47"/>
      <c r="AP167" s="47"/>
      <c r="AQ167" s="47"/>
      <c r="AR167" s="47"/>
      <c r="AS167" s="47"/>
      <c r="AT167" s="71"/>
      <c r="AU167" s="71"/>
      <c r="AV167" s="47"/>
      <c r="AW167" s="47"/>
      <c r="AX167" s="47"/>
    </row>
    <row r="168" spans="1:57" s="11" customFormat="1" x14ac:dyDescent="0.25">
      <c r="A168" s="45" t="s">
        <v>221</v>
      </c>
      <c r="B168" s="110">
        <f t="shared" si="30"/>
        <v>44875.381840277776</v>
      </c>
      <c r="C168" s="66">
        <v>2022</v>
      </c>
      <c r="D168" s="66">
        <v>11</v>
      </c>
      <c r="E168" s="66">
        <v>10</v>
      </c>
      <c r="F168" s="66">
        <v>9</v>
      </c>
      <c r="G168" s="66">
        <v>9</v>
      </c>
      <c r="H168" s="67">
        <v>51.7</v>
      </c>
      <c r="I168" s="67">
        <v>0.1</v>
      </c>
      <c r="J168" s="68">
        <v>51.39</v>
      </c>
      <c r="K168" s="68">
        <v>0.01</v>
      </c>
      <c r="L168" s="68">
        <v>100.35</v>
      </c>
      <c r="M168" s="68">
        <v>0.01</v>
      </c>
      <c r="N168" s="69"/>
      <c r="O168" s="69"/>
      <c r="P168" s="67">
        <v>9.6</v>
      </c>
      <c r="Q168" s="10">
        <v>0.2</v>
      </c>
      <c r="R168" s="100">
        <v>3.8</v>
      </c>
      <c r="S168" s="71"/>
      <c r="T168" s="10">
        <f t="shared" si="31"/>
        <v>3.1111111111111107</v>
      </c>
      <c r="U168" s="10">
        <v>3.1</v>
      </c>
      <c r="V168" s="73">
        <v>25</v>
      </c>
      <c r="W168" s="70" t="s">
        <v>37</v>
      </c>
      <c r="X168" s="70" t="s">
        <v>11</v>
      </c>
      <c r="Y168" s="47" t="s">
        <v>7</v>
      </c>
      <c r="Z168" s="72"/>
      <c r="AA168" s="70"/>
      <c r="AC168" s="53">
        <f t="shared" si="32"/>
        <v>2.8183829312644916E+16</v>
      </c>
      <c r="AE168" s="95">
        <v>2022</v>
      </c>
      <c r="AF168" s="95">
        <v>11</v>
      </c>
      <c r="AG168" s="95">
        <v>10</v>
      </c>
      <c r="AH168" s="95">
        <v>9</v>
      </c>
      <c r="AI168" s="96">
        <v>9</v>
      </c>
      <c r="AJ168" s="97">
        <v>48</v>
      </c>
      <c r="AK168" s="97">
        <v>1.4</v>
      </c>
      <c r="AL168" s="98">
        <v>51.319000000000003</v>
      </c>
      <c r="AM168" s="95">
        <v>2</v>
      </c>
      <c r="AN168" s="98">
        <v>1.7999999999999999E-2</v>
      </c>
      <c r="AO168" s="98">
        <v>100.254</v>
      </c>
      <c r="AP168" s="95">
        <v>1</v>
      </c>
      <c r="AQ168" s="95">
        <v>1.4E-2</v>
      </c>
      <c r="AR168" s="95">
        <v>10</v>
      </c>
      <c r="AS168" s="99" t="s">
        <v>23</v>
      </c>
      <c r="AT168" s="100">
        <v>3.8</v>
      </c>
      <c r="AU168" s="100">
        <v>3.7</v>
      </c>
      <c r="AV168" s="100" t="s">
        <v>11</v>
      </c>
      <c r="AW168" s="95" t="s">
        <v>274</v>
      </c>
      <c r="AX168" s="47" t="s">
        <v>7</v>
      </c>
    </row>
    <row r="169" spans="1:57" s="11" customFormat="1" ht="146.25" x14ac:dyDescent="0.25">
      <c r="A169" s="45" t="s">
        <v>223</v>
      </c>
      <c r="B169" s="110">
        <f t="shared" si="30"/>
        <v>44876.309236111112</v>
      </c>
      <c r="C169" s="66">
        <v>2022</v>
      </c>
      <c r="D169" s="66">
        <v>11</v>
      </c>
      <c r="E169" s="66">
        <v>11</v>
      </c>
      <c r="F169" s="66">
        <v>7</v>
      </c>
      <c r="G169" s="66">
        <v>25</v>
      </c>
      <c r="H169" s="67">
        <v>18</v>
      </c>
      <c r="I169" s="67">
        <v>0.1</v>
      </c>
      <c r="J169" s="68">
        <v>51.65</v>
      </c>
      <c r="K169" s="68">
        <v>0.01</v>
      </c>
      <c r="L169" s="68">
        <v>105.8</v>
      </c>
      <c r="M169" s="68">
        <v>0.01</v>
      </c>
      <c r="N169" s="69">
        <v>23</v>
      </c>
      <c r="O169" s="69">
        <v>2</v>
      </c>
      <c r="P169" s="67">
        <v>12.9</v>
      </c>
      <c r="Q169" s="10">
        <v>0.2</v>
      </c>
      <c r="R169" s="71"/>
      <c r="S169" s="71">
        <v>4.5</v>
      </c>
      <c r="T169" s="10">
        <f>S169</f>
        <v>4.5</v>
      </c>
      <c r="U169" s="10">
        <v>4.5</v>
      </c>
      <c r="V169" s="73">
        <v>40</v>
      </c>
      <c r="W169" s="70" t="s">
        <v>37</v>
      </c>
      <c r="X169" s="70"/>
      <c r="Y169" s="47" t="s">
        <v>7</v>
      </c>
      <c r="Z169" s="72" t="s">
        <v>266</v>
      </c>
      <c r="AA169" s="73">
        <v>39</v>
      </c>
      <c r="AC169" s="53">
        <f t="shared" si="32"/>
        <v>3.5481338923357814E+18</v>
      </c>
      <c r="AE169" s="47"/>
      <c r="AF169" s="47"/>
      <c r="AG169" s="47"/>
      <c r="AH169" s="47"/>
      <c r="AI169" s="47"/>
      <c r="AJ169" s="47"/>
      <c r="AK169" s="47"/>
      <c r="AL169" s="47"/>
      <c r="AM169" s="47"/>
      <c r="AN169" s="47"/>
      <c r="AO169" s="47"/>
      <c r="AP169" s="47"/>
      <c r="AQ169" s="47"/>
      <c r="AR169" s="47"/>
      <c r="AS169" s="47"/>
      <c r="AT169" s="71"/>
      <c r="AU169" s="71"/>
      <c r="AV169" s="47"/>
      <c r="AW169" s="47"/>
      <c r="AX169" s="47"/>
    </row>
    <row r="170" spans="1:57" x14ac:dyDescent="0.25">
      <c r="A170" s="45" t="s">
        <v>915</v>
      </c>
      <c r="B170" s="110">
        <f t="shared" si="30"/>
        <v>44880.01667824074</v>
      </c>
      <c r="C170" s="66">
        <v>2022</v>
      </c>
      <c r="D170" s="66">
        <v>11</v>
      </c>
      <c r="E170" s="66">
        <v>15</v>
      </c>
      <c r="F170" s="66">
        <v>0</v>
      </c>
      <c r="G170" s="66">
        <v>24</v>
      </c>
      <c r="H170" s="67">
        <v>1.1000000000000001</v>
      </c>
      <c r="I170" s="67">
        <v>0.2</v>
      </c>
      <c r="J170" s="68">
        <v>51.09</v>
      </c>
      <c r="K170" s="68">
        <v>0.01</v>
      </c>
      <c r="L170" s="68">
        <v>99.96</v>
      </c>
      <c r="M170" s="68">
        <v>0.01</v>
      </c>
      <c r="N170" s="69"/>
      <c r="O170" s="69"/>
      <c r="P170" s="67">
        <v>12.4</v>
      </c>
      <c r="Q170" s="10">
        <v>0.1</v>
      </c>
      <c r="R170" s="100">
        <v>5.0999999999999996</v>
      </c>
      <c r="S170" s="71">
        <v>4.5</v>
      </c>
      <c r="T170" s="10">
        <f>S170</f>
        <v>4.5</v>
      </c>
      <c r="U170" s="10">
        <v>4.5</v>
      </c>
      <c r="V170" s="73">
        <v>37</v>
      </c>
      <c r="W170" s="70" t="s">
        <v>37</v>
      </c>
      <c r="X170" s="70" t="s">
        <v>11</v>
      </c>
      <c r="Y170" s="70" t="s">
        <v>7</v>
      </c>
      <c r="Z170" s="72" t="s">
        <v>267</v>
      </c>
      <c r="AA170" s="73">
        <v>40</v>
      </c>
      <c r="AB170" s="11"/>
      <c r="AC170" s="53">
        <f t="shared" si="32"/>
        <v>3.5481338923357814E+18</v>
      </c>
      <c r="AD170" s="11"/>
      <c r="AE170" s="95">
        <v>2022</v>
      </c>
      <c r="AF170" s="95">
        <v>11</v>
      </c>
      <c r="AG170" s="95">
        <v>15</v>
      </c>
      <c r="AH170" s="95">
        <v>0</v>
      </c>
      <c r="AI170" s="96">
        <v>23</v>
      </c>
      <c r="AJ170" s="97">
        <v>56.8</v>
      </c>
      <c r="AK170" s="97">
        <v>2.2000000000000002</v>
      </c>
      <c r="AL170" s="98">
        <v>51.085000000000001</v>
      </c>
      <c r="AM170" s="95">
        <v>2</v>
      </c>
      <c r="AN170" s="98">
        <v>1.7999999999999999E-2</v>
      </c>
      <c r="AO170" s="98">
        <v>99.802999999999997</v>
      </c>
      <c r="AP170" s="95">
        <v>1</v>
      </c>
      <c r="AQ170" s="95">
        <v>1.4E-2</v>
      </c>
      <c r="AR170" s="95">
        <v>9</v>
      </c>
      <c r="AS170" s="99" t="s">
        <v>23</v>
      </c>
      <c r="AT170" s="100">
        <v>5.0999999999999996</v>
      </c>
      <c r="AU170" s="101">
        <v>5</v>
      </c>
      <c r="AV170" s="100" t="s">
        <v>11</v>
      </c>
      <c r="AW170" s="95" t="s">
        <v>274</v>
      </c>
      <c r="AX170" s="47" t="s">
        <v>7</v>
      </c>
      <c r="AY170" s="11"/>
      <c r="AZ170" s="11"/>
      <c r="BA170" s="11"/>
      <c r="BB170" s="11"/>
      <c r="BC170" s="11"/>
      <c r="BD170" s="11"/>
      <c r="BE170" s="11"/>
    </row>
    <row r="171" spans="1:57" x14ac:dyDescent="0.25">
      <c r="A171" s="45" t="s">
        <v>916</v>
      </c>
      <c r="B171" s="110">
        <f t="shared" si="30"/>
        <v>44880.02611111111</v>
      </c>
      <c r="C171" s="66">
        <v>2022</v>
      </c>
      <c r="D171" s="66">
        <v>11</v>
      </c>
      <c r="E171" s="66">
        <v>15</v>
      </c>
      <c r="F171" s="66">
        <v>0</v>
      </c>
      <c r="G171" s="66">
        <v>37</v>
      </c>
      <c r="H171" s="67">
        <v>36.200000000000003</v>
      </c>
      <c r="I171" s="67">
        <v>0.2</v>
      </c>
      <c r="J171" s="68">
        <v>51.11</v>
      </c>
      <c r="K171" s="68">
        <v>0.02</v>
      </c>
      <c r="L171" s="68">
        <v>99.98</v>
      </c>
      <c r="M171" s="68">
        <v>0.01</v>
      </c>
      <c r="N171" s="69"/>
      <c r="O171" s="69"/>
      <c r="P171" s="67">
        <v>9.1999999999999993</v>
      </c>
      <c r="Q171" s="10">
        <v>0.2</v>
      </c>
      <c r="R171" s="100">
        <v>3.5</v>
      </c>
      <c r="S171" s="71"/>
      <c r="T171" s="10">
        <f t="shared" si="31"/>
        <v>2.8888888888888884</v>
      </c>
      <c r="U171" s="10">
        <v>2.9</v>
      </c>
      <c r="V171" s="73">
        <v>24</v>
      </c>
      <c r="W171" s="70" t="s">
        <v>37</v>
      </c>
      <c r="X171" s="70" t="s">
        <v>11</v>
      </c>
      <c r="Y171" s="70" t="s">
        <v>7</v>
      </c>
      <c r="Z171" s="72"/>
      <c r="AA171" s="70"/>
      <c r="AB171" s="11"/>
      <c r="AC171" s="53">
        <f t="shared" si="32"/>
        <v>1.4125375446227572E+16</v>
      </c>
      <c r="AD171" s="11"/>
      <c r="AE171" s="95">
        <v>2022</v>
      </c>
      <c r="AF171" s="95">
        <v>11</v>
      </c>
      <c r="AG171" s="95">
        <v>15</v>
      </c>
      <c r="AH171" s="95">
        <v>0</v>
      </c>
      <c r="AI171" s="96">
        <v>37</v>
      </c>
      <c r="AJ171" s="97">
        <v>32.299999999999997</v>
      </c>
      <c r="AK171" s="97">
        <v>2.7</v>
      </c>
      <c r="AL171" s="98">
        <v>51.098999999999997</v>
      </c>
      <c r="AM171" s="95">
        <v>2</v>
      </c>
      <c r="AN171" s="98">
        <v>1.7999999999999999E-2</v>
      </c>
      <c r="AO171" s="98">
        <v>99.875</v>
      </c>
      <c r="AP171" s="95">
        <v>1</v>
      </c>
      <c r="AQ171" s="95">
        <v>1.4E-2</v>
      </c>
      <c r="AR171" s="95">
        <v>9</v>
      </c>
      <c r="AS171" s="99" t="s">
        <v>23</v>
      </c>
      <c r="AT171" s="100">
        <v>3.5</v>
      </c>
      <c r="AU171" s="101">
        <v>3.4</v>
      </c>
      <c r="AV171" s="100" t="s">
        <v>11</v>
      </c>
      <c r="AW171" s="95" t="s">
        <v>274</v>
      </c>
      <c r="AX171" s="47" t="s">
        <v>7</v>
      </c>
      <c r="AY171" s="11"/>
      <c r="AZ171" s="11"/>
      <c r="BA171" s="11"/>
      <c r="BB171" s="11"/>
      <c r="BC171" s="11"/>
      <c r="BD171" s="11"/>
      <c r="BE171" s="11"/>
    </row>
    <row r="172" spans="1:57" x14ac:dyDescent="0.25">
      <c r="A172" s="45" t="s">
        <v>917</v>
      </c>
      <c r="B172" s="110">
        <f t="shared" si="30"/>
        <v>44882.261493055557</v>
      </c>
      <c r="C172" s="66">
        <v>2022</v>
      </c>
      <c r="D172" s="66">
        <v>11</v>
      </c>
      <c r="E172" s="66">
        <v>17</v>
      </c>
      <c r="F172" s="66">
        <v>6</v>
      </c>
      <c r="G172" s="66">
        <v>16</v>
      </c>
      <c r="H172" s="67">
        <v>33.1</v>
      </c>
      <c r="I172" s="67">
        <v>0.2</v>
      </c>
      <c r="J172" s="68">
        <v>51.22</v>
      </c>
      <c r="K172" s="68">
        <v>0.01</v>
      </c>
      <c r="L172" s="68">
        <v>100.35</v>
      </c>
      <c r="M172" s="68">
        <v>0.01</v>
      </c>
      <c r="N172" s="69">
        <v>3</v>
      </c>
      <c r="O172" s="69">
        <v>10</v>
      </c>
      <c r="P172" s="67">
        <v>10.6</v>
      </c>
      <c r="Q172" s="10">
        <v>0.2</v>
      </c>
      <c r="R172" s="100">
        <v>4.2</v>
      </c>
      <c r="S172" s="71"/>
      <c r="T172" s="10">
        <f t="shared" si="31"/>
        <v>3.6666666666666665</v>
      </c>
      <c r="U172" s="10">
        <v>3.7</v>
      </c>
      <c r="V172" s="73">
        <v>26</v>
      </c>
      <c r="W172" s="70" t="s">
        <v>37</v>
      </c>
      <c r="X172" s="70" t="s">
        <v>11</v>
      </c>
      <c r="Y172" s="47" t="s">
        <v>7</v>
      </c>
      <c r="Z172" s="72"/>
      <c r="AA172" s="70"/>
      <c r="AB172" s="11"/>
      <c r="AC172" s="53">
        <f t="shared" si="32"/>
        <v>2.2387211385683504E+17</v>
      </c>
      <c r="AD172" s="11"/>
      <c r="AE172" s="95">
        <v>2022</v>
      </c>
      <c r="AF172" s="95">
        <v>11</v>
      </c>
      <c r="AG172" s="95">
        <v>17</v>
      </c>
      <c r="AH172" s="95">
        <v>6</v>
      </c>
      <c r="AI172" s="96">
        <v>16</v>
      </c>
      <c r="AJ172" s="97">
        <v>28.4</v>
      </c>
      <c r="AK172" s="97">
        <v>1.8</v>
      </c>
      <c r="AL172" s="98">
        <v>51.131</v>
      </c>
      <c r="AM172" s="95">
        <v>2</v>
      </c>
      <c r="AN172" s="98">
        <v>1.7999999999999999E-2</v>
      </c>
      <c r="AO172" s="98">
        <v>100.252</v>
      </c>
      <c r="AP172" s="95">
        <v>1</v>
      </c>
      <c r="AQ172" s="95">
        <v>1.4E-2</v>
      </c>
      <c r="AR172" s="95">
        <v>10</v>
      </c>
      <c r="AS172" s="99" t="s">
        <v>23</v>
      </c>
      <c r="AT172" s="100">
        <v>4.2</v>
      </c>
      <c r="AU172" s="100">
        <v>4.0999999999999996</v>
      </c>
      <c r="AV172" s="100" t="s">
        <v>11</v>
      </c>
      <c r="AW172" s="95" t="s">
        <v>274</v>
      </c>
      <c r="AX172" s="47" t="s">
        <v>7</v>
      </c>
      <c r="AY172" s="11"/>
      <c r="AZ172" s="11"/>
      <c r="BA172" s="11"/>
      <c r="BB172" s="11"/>
      <c r="BC172" s="11"/>
      <c r="BD172" s="11"/>
      <c r="BE172" s="11"/>
    </row>
    <row r="173" spans="1:57" x14ac:dyDescent="0.25">
      <c r="A173" s="45" t="s">
        <v>919</v>
      </c>
      <c r="B173" s="110">
        <f t="shared" si="30"/>
        <v>44883.615960648145</v>
      </c>
      <c r="C173" s="66">
        <v>2022</v>
      </c>
      <c r="D173" s="66">
        <v>11</v>
      </c>
      <c r="E173" s="66">
        <v>18</v>
      </c>
      <c r="F173" s="66">
        <v>14</v>
      </c>
      <c r="G173" s="66">
        <v>46</v>
      </c>
      <c r="H173" s="67">
        <v>59.6</v>
      </c>
      <c r="I173" s="67">
        <v>0.2</v>
      </c>
      <c r="J173" s="68">
        <v>51.11</v>
      </c>
      <c r="K173" s="68">
        <v>0.02</v>
      </c>
      <c r="L173" s="68">
        <v>99.98</v>
      </c>
      <c r="M173" s="68">
        <v>0.01</v>
      </c>
      <c r="N173" s="69"/>
      <c r="O173" s="69"/>
      <c r="P173" s="67">
        <v>11.4</v>
      </c>
      <c r="Q173" s="10">
        <v>0.1</v>
      </c>
      <c r="R173" s="100">
        <v>4.5999999999999996</v>
      </c>
      <c r="S173" s="71"/>
      <c r="T173" s="10">
        <f t="shared" ref="T173:T183" si="33">(P173-4)/1.8</f>
        <v>4.1111111111111116</v>
      </c>
      <c r="U173" s="10">
        <v>4.0999999999999996</v>
      </c>
      <c r="V173" s="73">
        <v>34</v>
      </c>
      <c r="W173" s="70" t="s">
        <v>37</v>
      </c>
      <c r="X173" s="70" t="s">
        <v>11</v>
      </c>
      <c r="Y173" s="70" t="s">
        <v>7</v>
      </c>
      <c r="Z173" s="72"/>
      <c r="AA173" s="70"/>
      <c r="AB173" s="11"/>
      <c r="AC173" s="53">
        <f t="shared" ref="AC173:AC183" si="34">POWER(10,11.8+1.5*U173)</f>
        <v>8.9125093813374464E+17</v>
      </c>
      <c r="AD173" s="11"/>
      <c r="AE173" s="95">
        <v>2022</v>
      </c>
      <c r="AF173" s="95">
        <v>11</v>
      </c>
      <c r="AG173" s="95">
        <v>18</v>
      </c>
      <c r="AH173" s="95">
        <v>14</v>
      </c>
      <c r="AI173" s="96">
        <v>46</v>
      </c>
      <c r="AJ173" s="97">
        <v>53.9</v>
      </c>
      <c r="AK173" s="97">
        <v>3</v>
      </c>
      <c r="AL173" s="98">
        <v>50.991999999999997</v>
      </c>
      <c r="AM173" s="95">
        <v>2</v>
      </c>
      <c r="AN173" s="98">
        <v>1.7999999999999999E-2</v>
      </c>
      <c r="AO173" s="98">
        <v>99.858000000000004</v>
      </c>
      <c r="AP173" s="95">
        <v>1</v>
      </c>
      <c r="AQ173" s="95">
        <v>1.4E-2</v>
      </c>
      <c r="AR173" s="95">
        <v>9</v>
      </c>
      <c r="AS173" s="99" t="s">
        <v>23</v>
      </c>
      <c r="AT173" s="100">
        <v>4.5999999999999996</v>
      </c>
      <c r="AU173" s="101">
        <v>4.5</v>
      </c>
      <c r="AV173" s="100" t="s">
        <v>11</v>
      </c>
      <c r="AW173" s="95" t="s">
        <v>274</v>
      </c>
      <c r="AX173" s="47" t="s">
        <v>7</v>
      </c>
      <c r="AY173" s="11"/>
      <c r="AZ173" s="11"/>
      <c r="BA173" s="11"/>
      <c r="BB173" s="11"/>
      <c r="BC173" s="11"/>
      <c r="BD173" s="11"/>
      <c r="BE173" s="11"/>
    </row>
    <row r="174" spans="1:57" x14ac:dyDescent="0.25">
      <c r="A174" s="45" t="s">
        <v>920</v>
      </c>
      <c r="B174" s="110">
        <f t="shared" si="30"/>
        <v>44883.910150462965</v>
      </c>
      <c r="C174" s="66">
        <v>2022</v>
      </c>
      <c r="D174" s="66">
        <v>11</v>
      </c>
      <c r="E174" s="66">
        <v>18</v>
      </c>
      <c r="F174" s="66">
        <v>21</v>
      </c>
      <c r="G174" s="66">
        <v>50</v>
      </c>
      <c r="H174" s="67">
        <v>37.9</v>
      </c>
      <c r="I174" s="67">
        <v>0.1</v>
      </c>
      <c r="J174" s="68">
        <v>51.1</v>
      </c>
      <c r="K174" s="68">
        <v>0.01</v>
      </c>
      <c r="L174" s="68">
        <v>99.99</v>
      </c>
      <c r="M174" s="68">
        <v>0.01</v>
      </c>
      <c r="N174" s="69"/>
      <c r="O174" s="69"/>
      <c r="P174" s="67">
        <v>9.5</v>
      </c>
      <c r="Q174" s="10">
        <v>0.2</v>
      </c>
      <c r="R174" s="100">
        <v>3.6</v>
      </c>
      <c r="S174" s="71"/>
      <c r="T174" s="10">
        <f t="shared" si="33"/>
        <v>3.0555555555555554</v>
      </c>
      <c r="U174" s="10">
        <v>3.1</v>
      </c>
      <c r="V174" s="73">
        <v>25</v>
      </c>
      <c r="W174" s="70" t="s">
        <v>37</v>
      </c>
      <c r="X174" s="70" t="s">
        <v>11</v>
      </c>
      <c r="Y174" s="70" t="s">
        <v>7</v>
      </c>
      <c r="Z174" s="72"/>
      <c r="AA174" s="70"/>
      <c r="AB174" s="11"/>
      <c r="AC174" s="53">
        <f t="shared" si="34"/>
        <v>2.8183829312644916E+16</v>
      </c>
      <c r="AD174" s="11"/>
      <c r="AE174" s="95">
        <v>2022</v>
      </c>
      <c r="AF174" s="95">
        <v>11</v>
      </c>
      <c r="AG174" s="95">
        <v>18</v>
      </c>
      <c r="AH174" s="95">
        <v>21</v>
      </c>
      <c r="AI174" s="96">
        <v>50</v>
      </c>
      <c r="AJ174" s="97">
        <v>33</v>
      </c>
      <c r="AK174" s="97">
        <v>2.2000000000000002</v>
      </c>
      <c r="AL174" s="98">
        <v>51.101999999999997</v>
      </c>
      <c r="AM174" s="95">
        <v>3</v>
      </c>
      <c r="AN174" s="98">
        <v>2.7E-2</v>
      </c>
      <c r="AO174" s="98">
        <v>99.927999999999997</v>
      </c>
      <c r="AP174" s="95">
        <v>1</v>
      </c>
      <c r="AQ174" s="95">
        <v>1.4E-2</v>
      </c>
      <c r="AR174" s="95">
        <v>10</v>
      </c>
      <c r="AS174" s="99" t="s">
        <v>23</v>
      </c>
      <c r="AT174" s="100">
        <v>3.6</v>
      </c>
      <c r="AU174" s="101">
        <v>3.5</v>
      </c>
      <c r="AV174" s="100" t="s">
        <v>11</v>
      </c>
      <c r="AW174" s="95" t="s">
        <v>274</v>
      </c>
      <c r="AX174" s="47" t="s">
        <v>7</v>
      </c>
      <c r="AY174" s="11"/>
      <c r="AZ174" s="11"/>
      <c r="BA174" s="11"/>
      <c r="BB174" s="11"/>
      <c r="BC174" s="11"/>
      <c r="BD174" s="11"/>
      <c r="BE174" s="11"/>
    </row>
    <row r="175" spans="1:57" x14ac:dyDescent="0.25">
      <c r="A175" s="45" t="s">
        <v>921</v>
      </c>
      <c r="B175" s="110">
        <f t="shared" si="30"/>
        <v>44884.040451388886</v>
      </c>
      <c r="C175" s="66">
        <v>2022</v>
      </c>
      <c r="D175" s="66">
        <v>11</v>
      </c>
      <c r="E175" s="66">
        <v>19</v>
      </c>
      <c r="F175" s="66">
        <v>0</v>
      </c>
      <c r="G175" s="66">
        <v>58</v>
      </c>
      <c r="H175" s="67">
        <v>15.7</v>
      </c>
      <c r="I175" s="67">
        <v>0.3</v>
      </c>
      <c r="J175" s="68">
        <v>50.17</v>
      </c>
      <c r="K175" s="68">
        <v>0.02</v>
      </c>
      <c r="L175" s="68">
        <v>100.41</v>
      </c>
      <c r="M175" s="68">
        <v>0.01</v>
      </c>
      <c r="N175" s="69">
        <v>8</v>
      </c>
      <c r="O175" s="69">
        <v>4</v>
      </c>
      <c r="P175" s="67">
        <v>9.6</v>
      </c>
      <c r="Q175" s="10">
        <v>0.2</v>
      </c>
      <c r="R175" s="100">
        <v>4.2</v>
      </c>
      <c r="S175" s="71"/>
      <c r="T175" s="10">
        <f t="shared" si="33"/>
        <v>3.1111111111111107</v>
      </c>
      <c r="U175" s="10">
        <v>3.1</v>
      </c>
      <c r="V175" s="73">
        <v>25</v>
      </c>
      <c r="W175" s="70" t="s">
        <v>37</v>
      </c>
      <c r="X175" s="70" t="s">
        <v>11</v>
      </c>
      <c r="Y175" s="47" t="s">
        <v>7</v>
      </c>
      <c r="Z175" s="72"/>
      <c r="AA175" s="70"/>
      <c r="AB175" s="11"/>
      <c r="AC175" s="53">
        <f t="shared" si="34"/>
        <v>2.8183829312644916E+16</v>
      </c>
      <c r="AD175" s="11"/>
      <c r="AE175" s="95">
        <v>2022</v>
      </c>
      <c r="AF175" s="95">
        <v>11</v>
      </c>
      <c r="AG175" s="95">
        <v>19</v>
      </c>
      <c r="AH175" s="95">
        <v>0</v>
      </c>
      <c r="AI175" s="96">
        <v>58</v>
      </c>
      <c r="AJ175" s="97">
        <v>9.1999999999999993</v>
      </c>
      <c r="AK175" s="97">
        <v>2</v>
      </c>
      <c r="AL175" s="98">
        <v>50.106000000000002</v>
      </c>
      <c r="AM175" s="95">
        <v>2</v>
      </c>
      <c r="AN175" s="98">
        <v>1.7999999999999999E-2</v>
      </c>
      <c r="AO175" s="98">
        <v>100.349</v>
      </c>
      <c r="AP175" s="95">
        <v>1</v>
      </c>
      <c r="AQ175" s="95">
        <v>1.4E-2</v>
      </c>
      <c r="AR175" s="95">
        <v>9</v>
      </c>
      <c r="AS175" s="99" t="s">
        <v>23</v>
      </c>
      <c r="AT175" s="100">
        <v>4.2</v>
      </c>
      <c r="AU175" s="100">
        <v>4.0999999999999996</v>
      </c>
      <c r="AV175" s="100" t="s">
        <v>11</v>
      </c>
      <c r="AW175" s="95" t="s">
        <v>274</v>
      </c>
      <c r="AX175" s="47" t="s">
        <v>7</v>
      </c>
      <c r="AY175" s="11"/>
      <c r="AZ175" s="11"/>
      <c r="BA175" s="11"/>
      <c r="BB175" s="11"/>
      <c r="BC175" s="11"/>
      <c r="BD175" s="11"/>
      <c r="BE175" s="11"/>
    </row>
    <row r="176" spans="1:57" x14ac:dyDescent="0.25">
      <c r="A176" s="45" t="s">
        <v>922</v>
      </c>
      <c r="B176" s="110">
        <f t="shared" si="30"/>
        <v>44884.290266203701</v>
      </c>
      <c r="C176" s="66">
        <v>2022</v>
      </c>
      <c r="D176" s="66">
        <v>11</v>
      </c>
      <c r="E176" s="66">
        <v>19</v>
      </c>
      <c r="F176" s="66">
        <v>6</v>
      </c>
      <c r="G176" s="66">
        <v>57</v>
      </c>
      <c r="H176" s="67">
        <v>59.1</v>
      </c>
      <c r="I176" s="67">
        <v>0.2</v>
      </c>
      <c r="J176" s="68">
        <v>56.43</v>
      </c>
      <c r="K176" s="68">
        <v>0.01</v>
      </c>
      <c r="L176" s="68">
        <v>113.36</v>
      </c>
      <c r="M176" s="68">
        <v>0.01</v>
      </c>
      <c r="N176" s="69">
        <v>14</v>
      </c>
      <c r="O176" s="69">
        <v>2</v>
      </c>
      <c r="P176" s="67">
        <v>12</v>
      </c>
      <c r="Q176" s="10">
        <v>0.1</v>
      </c>
      <c r="R176" s="71"/>
      <c r="S176" s="71">
        <v>4.2</v>
      </c>
      <c r="T176" s="10">
        <f>S176</f>
        <v>4.2</v>
      </c>
      <c r="U176" s="10">
        <v>4.2</v>
      </c>
      <c r="V176" s="73">
        <v>38</v>
      </c>
      <c r="W176" s="70" t="s">
        <v>37</v>
      </c>
      <c r="X176" s="70"/>
      <c r="Y176" s="47" t="s">
        <v>7</v>
      </c>
      <c r="Z176" s="72" t="s">
        <v>268</v>
      </c>
      <c r="AA176" s="73">
        <v>41</v>
      </c>
      <c r="AB176" s="11"/>
      <c r="AC176" s="53">
        <f t="shared" si="34"/>
        <v>1.2589254117941732E+18</v>
      </c>
      <c r="AD176" s="11"/>
      <c r="AE176" s="47"/>
      <c r="AF176" s="47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  <c r="AQ176" s="47"/>
      <c r="AR176" s="47"/>
      <c r="AS176" s="47"/>
      <c r="AT176" s="71"/>
      <c r="AU176" s="71"/>
      <c r="AV176" s="47"/>
      <c r="AW176" s="47"/>
      <c r="AX176" s="47"/>
      <c r="AY176" s="11"/>
      <c r="AZ176" s="11"/>
      <c r="BA176" s="11"/>
      <c r="BB176" s="11"/>
      <c r="BC176" s="11"/>
      <c r="BD176" s="11"/>
      <c r="BE176" s="11"/>
    </row>
    <row r="177" spans="1:57" ht="22.5" x14ac:dyDescent="0.25">
      <c r="A177" s="45" t="s">
        <v>923</v>
      </c>
      <c r="B177" s="110">
        <f t="shared" si="30"/>
        <v>44886.236516203702</v>
      </c>
      <c r="C177" s="66">
        <v>2022</v>
      </c>
      <c r="D177" s="66">
        <v>11</v>
      </c>
      <c r="E177" s="66">
        <v>21</v>
      </c>
      <c r="F177" s="66">
        <v>5</v>
      </c>
      <c r="G177" s="66">
        <v>40</v>
      </c>
      <c r="H177" s="67">
        <v>35.1</v>
      </c>
      <c r="I177" s="67">
        <v>0.1</v>
      </c>
      <c r="J177" s="68">
        <v>52.58</v>
      </c>
      <c r="K177" s="68">
        <v>0.01</v>
      </c>
      <c r="L177" s="68">
        <v>106.49</v>
      </c>
      <c r="M177" s="68">
        <v>0.01</v>
      </c>
      <c r="N177" s="69">
        <v>18</v>
      </c>
      <c r="O177" s="69">
        <v>2</v>
      </c>
      <c r="P177" s="67">
        <v>10.6</v>
      </c>
      <c r="Q177" s="10">
        <v>0.2</v>
      </c>
      <c r="R177" s="71"/>
      <c r="S177" s="71"/>
      <c r="T177" s="10">
        <f t="shared" si="33"/>
        <v>3.6666666666666665</v>
      </c>
      <c r="U177" s="10">
        <v>3.7</v>
      </c>
      <c r="V177" s="73">
        <v>40</v>
      </c>
      <c r="W177" s="70" t="s">
        <v>37</v>
      </c>
      <c r="X177" s="70"/>
      <c r="Y177" s="47" t="s">
        <v>7</v>
      </c>
      <c r="Z177" s="72" t="s">
        <v>269</v>
      </c>
      <c r="AA177" s="73">
        <v>42</v>
      </c>
      <c r="AB177" s="11"/>
      <c r="AC177" s="53">
        <f t="shared" si="34"/>
        <v>2.2387211385683504E+17</v>
      </c>
      <c r="AD177" s="11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  <c r="AQ177" s="47"/>
      <c r="AR177" s="47"/>
      <c r="AS177" s="47"/>
      <c r="AT177" s="71"/>
      <c r="AU177" s="71"/>
      <c r="AV177" s="47"/>
      <c r="AW177" s="47"/>
      <c r="AX177" s="47"/>
      <c r="AY177" s="11"/>
      <c r="AZ177" s="11"/>
      <c r="BA177" s="11"/>
      <c r="BB177" s="11"/>
      <c r="BC177" s="11"/>
      <c r="BD177" s="11"/>
      <c r="BE177" s="11"/>
    </row>
    <row r="178" spans="1:57" x14ac:dyDescent="0.25">
      <c r="A178" s="45" t="s">
        <v>924</v>
      </c>
      <c r="B178" s="110">
        <f t="shared" si="30"/>
        <v>44886.942696759259</v>
      </c>
      <c r="C178" s="66">
        <v>2022</v>
      </c>
      <c r="D178" s="66">
        <v>11</v>
      </c>
      <c r="E178" s="66">
        <v>21</v>
      </c>
      <c r="F178" s="66">
        <v>22</v>
      </c>
      <c r="G178" s="66">
        <v>37</v>
      </c>
      <c r="H178" s="67">
        <v>29.2</v>
      </c>
      <c r="I178" s="67">
        <v>0.2</v>
      </c>
      <c r="J178" s="68">
        <v>51.34</v>
      </c>
      <c r="K178" s="68">
        <v>0.01</v>
      </c>
      <c r="L178" s="68">
        <v>100.42</v>
      </c>
      <c r="M178" s="68">
        <v>0.01</v>
      </c>
      <c r="N178" s="69"/>
      <c r="O178" s="69"/>
      <c r="P178" s="67">
        <v>9.6999999999999993</v>
      </c>
      <c r="Q178" s="10">
        <v>0.2</v>
      </c>
      <c r="R178" s="100">
        <v>3.9</v>
      </c>
      <c r="S178" s="71"/>
      <c r="T178" s="10">
        <f t="shared" si="33"/>
        <v>3.1666666666666661</v>
      </c>
      <c r="U178" s="10">
        <v>3.2</v>
      </c>
      <c r="V178" s="73">
        <v>29</v>
      </c>
      <c r="W178" s="70" t="s">
        <v>37</v>
      </c>
      <c r="X178" s="70" t="s">
        <v>11</v>
      </c>
      <c r="Y178" s="47" t="s">
        <v>7</v>
      </c>
      <c r="Z178" s="72"/>
      <c r="AA178" s="70"/>
      <c r="AB178" s="11"/>
      <c r="AC178" s="53">
        <f t="shared" si="34"/>
        <v>3.981071705534992E+16</v>
      </c>
      <c r="AD178" s="11"/>
      <c r="AE178" s="95">
        <v>2022</v>
      </c>
      <c r="AF178" s="95">
        <v>11</v>
      </c>
      <c r="AG178" s="95">
        <v>21</v>
      </c>
      <c r="AH178" s="95">
        <v>22</v>
      </c>
      <c r="AI178" s="96">
        <v>37</v>
      </c>
      <c r="AJ178" s="97">
        <v>23.6</v>
      </c>
      <c r="AK178" s="97">
        <v>2.2999999999999998</v>
      </c>
      <c r="AL178" s="98">
        <v>51.241999999999997</v>
      </c>
      <c r="AM178" s="95">
        <v>2</v>
      </c>
      <c r="AN178" s="98">
        <v>1.7999999999999999E-2</v>
      </c>
      <c r="AO178" s="98">
        <v>100.244</v>
      </c>
      <c r="AP178" s="95">
        <v>1</v>
      </c>
      <c r="AQ178" s="95">
        <v>1.4E-2</v>
      </c>
      <c r="AR178" s="95">
        <v>9</v>
      </c>
      <c r="AS178" s="99" t="s">
        <v>23</v>
      </c>
      <c r="AT178" s="100">
        <v>3.9</v>
      </c>
      <c r="AU178" s="100">
        <v>3.8</v>
      </c>
      <c r="AV178" s="100" t="s">
        <v>11</v>
      </c>
      <c r="AW178" s="95" t="s">
        <v>274</v>
      </c>
      <c r="AX178" s="47" t="s">
        <v>7</v>
      </c>
      <c r="AY178" s="11"/>
      <c r="AZ178" s="11"/>
      <c r="BA178" s="11"/>
      <c r="BB178" s="11"/>
      <c r="BC178" s="11"/>
      <c r="BD178" s="11"/>
      <c r="BE178" s="11"/>
    </row>
    <row r="179" spans="1:57" x14ac:dyDescent="0.25">
      <c r="A179" s="45" t="s">
        <v>925</v>
      </c>
      <c r="B179" s="110">
        <f t="shared" si="30"/>
        <v>44887.590740740743</v>
      </c>
      <c r="C179" s="66">
        <v>2022</v>
      </c>
      <c r="D179" s="66">
        <v>11</v>
      </c>
      <c r="E179" s="66">
        <v>22</v>
      </c>
      <c r="F179" s="66">
        <v>14</v>
      </c>
      <c r="G179" s="66">
        <v>10</v>
      </c>
      <c r="H179" s="67">
        <v>40.200000000000003</v>
      </c>
      <c r="I179" s="67">
        <v>0.1</v>
      </c>
      <c r="J179" s="68">
        <v>52.17</v>
      </c>
      <c r="K179" s="68">
        <v>0.01</v>
      </c>
      <c r="L179" s="68">
        <v>105.89</v>
      </c>
      <c r="M179" s="68">
        <v>0.01</v>
      </c>
      <c r="N179" s="69">
        <v>23</v>
      </c>
      <c r="O179" s="69">
        <v>2</v>
      </c>
      <c r="P179" s="67">
        <v>9.6999999999999993</v>
      </c>
      <c r="Q179" s="10">
        <v>0.3</v>
      </c>
      <c r="R179" s="71"/>
      <c r="S179" s="71"/>
      <c r="T179" s="10">
        <f t="shared" si="33"/>
        <v>3.1666666666666661</v>
      </c>
      <c r="U179" s="10">
        <v>3.2</v>
      </c>
      <c r="V179" s="73">
        <v>33</v>
      </c>
      <c r="W179" s="70" t="s">
        <v>37</v>
      </c>
      <c r="X179" s="70"/>
      <c r="Y179" s="47" t="s">
        <v>7</v>
      </c>
      <c r="Z179" s="72" t="s">
        <v>270</v>
      </c>
      <c r="AA179" s="73">
        <v>43</v>
      </c>
      <c r="AB179" s="11"/>
      <c r="AC179" s="53">
        <f t="shared" si="34"/>
        <v>3.981071705534992E+16</v>
      </c>
      <c r="AD179" s="11"/>
      <c r="AE179" s="47"/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  <c r="AQ179" s="47"/>
      <c r="AR179" s="47"/>
      <c r="AS179" s="47"/>
      <c r="AT179" s="71"/>
      <c r="AU179" s="71"/>
      <c r="AV179" s="47"/>
      <c r="AW179" s="47"/>
      <c r="AX179" s="47"/>
      <c r="AY179" s="11"/>
      <c r="AZ179" s="11"/>
      <c r="BA179" s="11"/>
      <c r="BB179" s="11"/>
      <c r="BC179" s="11"/>
      <c r="BD179" s="11"/>
      <c r="BE179" s="11"/>
    </row>
    <row r="180" spans="1:57" x14ac:dyDescent="0.25">
      <c r="A180" s="45" t="s">
        <v>926</v>
      </c>
      <c r="B180" s="110">
        <f t="shared" si="30"/>
        <v>44892.044386574074</v>
      </c>
      <c r="C180" s="66">
        <v>2022</v>
      </c>
      <c r="D180" s="66">
        <v>11</v>
      </c>
      <c r="E180" s="66">
        <v>27</v>
      </c>
      <c r="F180" s="66">
        <v>1</v>
      </c>
      <c r="G180" s="66">
        <v>3</v>
      </c>
      <c r="H180" s="67">
        <v>55</v>
      </c>
      <c r="I180" s="67">
        <v>0.1</v>
      </c>
      <c r="J180" s="68">
        <v>54.86</v>
      </c>
      <c r="K180" s="68">
        <v>0.01</v>
      </c>
      <c r="L180" s="68">
        <v>110.57</v>
      </c>
      <c r="M180" s="68">
        <v>0.02</v>
      </c>
      <c r="N180" s="69"/>
      <c r="O180" s="69"/>
      <c r="P180" s="67">
        <v>9.4</v>
      </c>
      <c r="Q180" s="10">
        <v>0.2</v>
      </c>
      <c r="R180" s="71"/>
      <c r="S180" s="71"/>
      <c r="T180" s="10">
        <f t="shared" si="33"/>
        <v>3</v>
      </c>
      <c r="U180" s="10">
        <v>3</v>
      </c>
      <c r="V180" s="73">
        <v>26</v>
      </c>
      <c r="W180" s="70" t="s">
        <v>37</v>
      </c>
      <c r="X180" s="70"/>
      <c r="Y180" s="47" t="s">
        <v>7</v>
      </c>
      <c r="Z180" s="72"/>
      <c r="AA180" s="70"/>
      <c r="AB180" s="11"/>
      <c r="AC180" s="53">
        <f t="shared" si="34"/>
        <v>1.9952623149688948E+16</v>
      </c>
      <c r="AD180" s="11"/>
      <c r="AE180" s="47"/>
      <c r="AF180" s="47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  <c r="AQ180" s="47"/>
      <c r="AR180" s="47"/>
      <c r="AS180" s="47"/>
      <c r="AT180" s="71"/>
      <c r="AU180" s="71"/>
      <c r="AV180" s="47"/>
      <c r="AW180" s="47"/>
      <c r="AX180" s="47"/>
      <c r="AY180" s="11"/>
      <c r="AZ180" s="11"/>
      <c r="BA180" s="11"/>
      <c r="BB180" s="11"/>
      <c r="BC180" s="11"/>
      <c r="BD180" s="11"/>
      <c r="BE180" s="11"/>
    </row>
    <row r="181" spans="1:57" x14ac:dyDescent="0.25">
      <c r="A181" s="45" t="s">
        <v>927</v>
      </c>
      <c r="B181" s="110">
        <f t="shared" si="30"/>
        <v>44898.326296296298</v>
      </c>
      <c r="C181" s="66">
        <v>2022</v>
      </c>
      <c r="D181" s="66">
        <v>12</v>
      </c>
      <c r="E181" s="66">
        <v>3</v>
      </c>
      <c r="F181" s="66">
        <v>7</v>
      </c>
      <c r="G181" s="66">
        <v>49</v>
      </c>
      <c r="H181" s="67">
        <v>52.4</v>
      </c>
      <c r="I181" s="67">
        <v>0.2</v>
      </c>
      <c r="J181" s="68">
        <v>51.51</v>
      </c>
      <c r="K181" s="68">
        <v>0.01</v>
      </c>
      <c r="L181" s="68">
        <v>100.26</v>
      </c>
      <c r="M181" s="68">
        <v>0.01</v>
      </c>
      <c r="N181" s="69"/>
      <c r="O181" s="69"/>
      <c r="P181" s="67">
        <v>10.6</v>
      </c>
      <c r="Q181" s="10">
        <v>0.2</v>
      </c>
      <c r="R181" s="100">
        <v>4.4000000000000004</v>
      </c>
      <c r="S181" s="71"/>
      <c r="T181" s="10">
        <f t="shared" si="33"/>
        <v>3.6666666666666665</v>
      </c>
      <c r="U181" s="10">
        <v>3.7</v>
      </c>
      <c r="V181" s="73">
        <v>28</v>
      </c>
      <c r="W181" s="70" t="s">
        <v>37</v>
      </c>
      <c r="X181" s="70" t="s">
        <v>11</v>
      </c>
      <c r="Y181" s="47" t="s">
        <v>7</v>
      </c>
      <c r="Z181" s="72"/>
      <c r="AA181" s="70"/>
      <c r="AB181" s="11"/>
      <c r="AC181" s="53">
        <f t="shared" si="34"/>
        <v>2.2387211385683504E+17</v>
      </c>
      <c r="AD181" s="11"/>
      <c r="AE181" s="95">
        <v>2022</v>
      </c>
      <c r="AF181" s="95">
        <v>12</v>
      </c>
      <c r="AG181" s="95">
        <v>3</v>
      </c>
      <c r="AH181" s="95">
        <v>7</v>
      </c>
      <c r="AI181" s="96">
        <v>49</v>
      </c>
      <c r="AJ181" s="97">
        <v>47.6</v>
      </c>
      <c r="AK181" s="97">
        <v>2.1</v>
      </c>
      <c r="AL181" s="98">
        <v>51.45</v>
      </c>
      <c r="AM181" s="95">
        <v>2</v>
      </c>
      <c r="AN181" s="98">
        <v>1.7999999999999999E-2</v>
      </c>
      <c r="AO181" s="98">
        <v>100.14</v>
      </c>
      <c r="AP181" s="95">
        <v>1</v>
      </c>
      <c r="AQ181" s="95">
        <v>1.4E-2</v>
      </c>
      <c r="AR181" s="95">
        <v>9</v>
      </c>
      <c r="AS181" s="99" t="s">
        <v>23</v>
      </c>
      <c r="AT181" s="100">
        <v>4.4000000000000004</v>
      </c>
      <c r="AU181" s="100">
        <v>4.3</v>
      </c>
      <c r="AV181" s="100" t="s">
        <v>11</v>
      </c>
      <c r="AW181" s="95" t="s">
        <v>274</v>
      </c>
      <c r="AX181" s="47" t="s">
        <v>7</v>
      </c>
      <c r="AY181" s="11"/>
      <c r="AZ181" s="11"/>
      <c r="BA181" s="11"/>
      <c r="BB181" s="11"/>
      <c r="BC181" s="11"/>
      <c r="BD181" s="11"/>
      <c r="BE181" s="11"/>
    </row>
    <row r="182" spans="1:57" x14ac:dyDescent="0.25">
      <c r="A182" s="45" t="s">
        <v>928</v>
      </c>
      <c r="B182" s="110">
        <f t="shared" si="30"/>
        <v>44899.925798611112</v>
      </c>
      <c r="C182" s="66">
        <v>2022</v>
      </c>
      <c r="D182" s="66">
        <v>12</v>
      </c>
      <c r="E182" s="66">
        <v>4</v>
      </c>
      <c r="F182" s="66">
        <v>22</v>
      </c>
      <c r="G182" s="66">
        <v>13</v>
      </c>
      <c r="H182" s="67">
        <v>9.1</v>
      </c>
      <c r="I182" s="67">
        <v>0.2</v>
      </c>
      <c r="J182" s="68">
        <v>51.66</v>
      </c>
      <c r="K182" s="68">
        <v>0.01</v>
      </c>
      <c r="L182" s="68">
        <v>105.81</v>
      </c>
      <c r="M182" s="68">
        <v>0.01</v>
      </c>
      <c r="N182" s="69">
        <v>25</v>
      </c>
      <c r="O182" s="69">
        <v>2</v>
      </c>
      <c r="P182" s="67">
        <v>8.9</v>
      </c>
      <c r="Q182" s="10">
        <v>0.3</v>
      </c>
      <c r="R182" s="71"/>
      <c r="S182" s="71"/>
      <c r="T182" s="10">
        <f t="shared" si="33"/>
        <v>2.7222222222222223</v>
      </c>
      <c r="U182" s="10">
        <v>2.7</v>
      </c>
      <c r="V182" s="73">
        <v>24</v>
      </c>
      <c r="W182" s="70" t="s">
        <v>37</v>
      </c>
      <c r="X182" s="70"/>
      <c r="Y182" s="47" t="s">
        <v>7</v>
      </c>
      <c r="Z182" s="72"/>
      <c r="AA182" s="70"/>
      <c r="AB182" s="11"/>
      <c r="AC182" s="53">
        <f t="shared" si="34"/>
        <v>7079457843841414</v>
      </c>
      <c r="AD182" s="11"/>
      <c r="AE182" s="47"/>
      <c r="AF182" s="47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  <c r="AQ182" s="47"/>
      <c r="AR182" s="47"/>
      <c r="AS182" s="47"/>
      <c r="AT182" s="71"/>
      <c r="AU182" s="71"/>
      <c r="AV182" s="47"/>
      <c r="AW182" s="47"/>
      <c r="AX182" s="47"/>
      <c r="AY182" s="11"/>
      <c r="AZ182" s="11"/>
      <c r="BA182" s="11"/>
      <c r="BB182" s="11"/>
      <c r="BC182" s="11"/>
      <c r="BD182" s="11"/>
      <c r="BE182" s="11"/>
    </row>
    <row r="183" spans="1:57" x14ac:dyDescent="0.25">
      <c r="A183" s="45" t="s">
        <v>929</v>
      </c>
      <c r="B183" s="110">
        <f t="shared" si="30"/>
        <v>44899.925810185188</v>
      </c>
      <c r="C183" s="66">
        <v>2022</v>
      </c>
      <c r="D183" s="66">
        <v>12</v>
      </c>
      <c r="E183" s="66">
        <v>4</v>
      </c>
      <c r="F183" s="66">
        <v>22</v>
      </c>
      <c r="G183" s="66">
        <v>13</v>
      </c>
      <c r="H183" s="67">
        <v>10.9</v>
      </c>
      <c r="I183" s="67">
        <v>0.1</v>
      </c>
      <c r="J183" s="68">
        <v>51.64</v>
      </c>
      <c r="K183" s="68">
        <v>0.01</v>
      </c>
      <c r="L183" s="68">
        <v>105.8</v>
      </c>
      <c r="M183" s="68">
        <v>0.01</v>
      </c>
      <c r="N183" s="69">
        <v>21</v>
      </c>
      <c r="O183" s="69">
        <v>2</v>
      </c>
      <c r="P183" s="67">
        <v>9.6</v>
      </c>
      <c r="Q183" s="10">
        <v>0.3</v>
      </c>
      <c r="R183" s="71"/>
      <c r="S183" s="71"/>
      <c r="T183" s="10">
        <f t="shared" si="33"/>
        <v>3.1111111111111107</v>
      </c>
      <c r="U183" s="10">
        <v>3.1</v>
      </c>
      <c r="V183" s="73">
        <v>23</v>
      </c>
      <c r="W183" s="70" t="s">
        <v>37</v>
      </c>
      <c r="X183" s="70"/>
      <c r="Y183" s="47" t="s">
        <v>7</v>
      </c>
      <c r="Z183" s="72"/>
      <c r="AA183" s="70"/>
      <c r="AB183" s="11"/>
      <c r="AC183" s="53">
        <f t="shared" si="34"/>
        <v>2.8183829312644916E+16</v>
      </c>
      <c r="AD183" s="11"/>
      <c r="AE183" s="47"/>
      <c r="AF183" s="47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  <c r="AQ183" s="47"/>
      <c r="AR183" s="47"/>
      <c r="AS183" s="47"/>
      <c r="AT183" s="71"/>
      <c r="AU183" s="71"/>
      <c r="AV183" s="47"/>
      <c r="AW183" s="47"/>
      <c r="AX183" s="47"/>
      <c r="AY183" s="11"/>
      <c r="AZ183" s="11"/>
      <c r="BA183" s="11"/>
      <c r="BB183" s="11"/>
      <c r="BC183" s="11"/>
      <c r="BD183" s="11"/>
      <c r="BE183" s="11"/>
    </row>
    <row r="184" spans="1:57" x14ac:dyDescent="0.25">
      <c r="A184" s="45" t="s">
        <v>931</v>
      </c>
      <c r="B184" s="110">
        <f t="shared" si="30"/>
        <v>44901.611296296294</v>
      </c>
      <c r="C184" s="66">
        <v>2022</v>
      </c>
      <c r="D184" s="66">
        <v>12</v>
      </c>
      <c r="E184" s="66">
        <v>6</v>
      </c>
      <c r="F184" s="66">
        <v>14</v>
      </c>
      <c r="G184" s="66">
        <v>40</v>
      </c>
      <c r="H184" s="67">
        <v>16.5</v>
      </c>
      <c r="I184" s="67">
        <v>0.2</v>
      </c>
      <c r="J184" s="68">
        <v>51.09</v>
      </c>
      <c r="K184" s="68">
        <v>0.02</v>
      </c>
      <c r="L184" s="68">
        <v>99.97</v>
      </c>
      <c r="M184" s="68">
        <v>0.01</v>
      </c>
      <c r="N184" s="69"/>
      <c r="O184" s="69"/>
      <c r="P184" s="67">
        <v>12.5</v>
      </c>
      <c r="Q184" s="10">
        <v>0.1</v>
      </c>
      <c r="R184" s="100">
        <v>5.3</v>
      </c>
      <c r="S184" s="71">
        <v>4.4000000000000004</v>
      </c>
      <c r="T184" s="10">
        <f>S184</f>
        <v>4.4000000000000004</v>
      </c>
      <c r="U184" s="10">
        <v>4.4000000000000004</v>
      </c>
      <c r="V184" s="73">
        <v>38</v>
      </c>
      <c r="W184" s="70" t="s">
        <v>37</v>
      </c>
      <c r="X184" s="70" t="s">
        <v>11</v>
      </c>
      <c r="Y184" s="70" t="s">
        <v>7</v>
      </c>
      <c r="Z184" s="72" t="s">
        <v>271</v>
      </c>
      <c r="AA184" s="73">
        <v>44</v>
      </c>
      <c r="AB184" s="11"/>
      <c r="AC184" s="53">
        <f>POWER(10,11.8+1.5*U184)</f>
        <v>2.5118864315096028E+18</v>
      </c>
      <c r="AD184" s="11"/>
      <c r="AE184" s="95">
        <v>2022</v>
      </c>
      <c r="AF184" s="95">
        <v>12</v>
      </c>
      <c r="AG184" s="95">
        <v>6</v>
      </c>
      <c r="AH184" s="95">
        <v>14</v>
      </c>
      <c r="AI184" s="96">
        <v>40</v>
      </c>
      <c r="AJ184" s="97">
        <v>10.4</v>
      </c>
      <c r="AK184" s="97">
        <v>2.9</v>
      </c>
      <c r="AL184" s="98">
        <v>51.024999999999999</v>
      </c>
      <c r="AM184" s="95">
        <v>2</v>
      </c>
      <c r="AN184" s="98">
        <v>1.7999999999999999E-2</v>
      </c>
      <c r="AO184" s="98">
        <v>99.823999999999998</v>
      </c>
      <c r="AP184" s="95">
        <v>1</v>
      </c>
      <c r="AQ184" s="95">
        <v>1.4E-2</v>
      </c>
      <c r="AR184" s="95">
        <v>9</v>
      </c>
      <c r="AS184" s="99" t="s">
        <v>23</v>
      </c>
      <c r="AT184" s="100">
        <v>5.3</v>
      </c>
      <c r="AU184" s="101">
        <v>5.2</v>
      </c>
      <c r="AV184" s="100" t="s">
        <v>11</v>
      </c>
      <c r="AW184" s="95" t="s">
        <v>274</v>
      </c>
      <c r="AX184" s="47" t="s">
        <v>7</v>
      </c>
      <c r="AY184" s="11"/>
      <c r="AZ184" s="11"/>
      <c r="BA184" s="11"/>
      <c r="BB184" s="11"/>
      <c r="BC184" s="11"/>
      <c r="BD184" s="11"/>
      <c r="BE184" s="11"/>
    </row>
    <row r="185" spans="1:57" x14ac:dyDescent="0.25">
      <c r="A185" s="45" t="s">
        <v>932</v>
      </c>
      <c r="B185" s="110">
        <f t="shared" si="30"/>
        <v>44902.454895833333</v>
      </c>
      <c r="C185" s="66">
        <v>2022</v>
      </c>
      <c r="D185" s="66">
        <v>12</v>
      </c>
      <c r="E185" s="66">
        <v>7</v>
      </c>
      <c r="F185" s="66">
        <v>10</v>
      </c>
      <c r="G185" s="66">
        <v>55</v>
      </c>
      <c r="H185" s="67">
        <v>3.2</v>
      </c>
      <c r="I185" s="67">
        <v>0.1</v>
      </c>
      <c r="J185" s="68">
        <v>53.15</v>
      </c>
      <c r="K185" s="68">
        <v>0.01</v>
      </c>
      <c r="L185" s="68">
        <v>107.78</v>
      </c>
      <c r="M185" s="68">
        <v>0.01</v>
      </c>
      <c r="N185" s="69">
        <v>18</v>
      </c>
      <c r="O185" s="69">
        <v>2</v>
      </c>
      <c r="P185" s="67">
        <v>10.5</v>
      </c>
      <c r="Q185" s="10">
        <v>0.2</v>
      </c>
      <c r="R185" s="71"/>
      <c r="S185" s="71"/>
      <c r="T185" s="10">
        <f>(P185-4)/1.8</f>
        <v>3.6111111111111112</v>
      </c>
      <c r="U185" s="10">
        <v>3.6</v>
      </c>
      <c r="V185" s="73">
        <v>32</v>
      </c>
      <c r="W185" s="70" t="s">
        <v>37</v>
      </c>
      <c r="X185" s="70"/>
      <c r="Y185" s="47" t="s">
        <v>7</v>
      </c>
      <c r="Z185" s="72" t="s">
        <v>272</v>
      </c>
      <c r="AA185" s="73">
        <v>45</v>
      </c>
      <c r="AB185" s="11"/>
      <c r="AC185" s="53">
        <f>POWER(10,11.8+1.5*U185)</f>
        <v>1.5848931924611347E+17</v>
      </c>
      <c r="AD185" s="11"/>
      <c r="AE185" s="47"/>
      <c r="AF185" s="47"/>
      <c r="AG185" s="47"/>
      <c r="AH185" s="47"/>
      <c r="AI185" s="47"/>
      <c r="AJ185" s="47"/>
      <c r="AK185" s="47"/>
      <c r="AL185" s="47"/>
      <c r="AM185" s="47"/>
      <c r="AN185" s="47"/>
      <c r="AO185" s="47"/>
      <c r="AP185" s="47"/>
      <c r="AQ185" s="47"/>
      <c r="AR185" s="47"/>
      <c r="AS185" s="47"/>
      <c r="AT185" s="71"/>
      <c r="AU185" s="71"/>
      <c r="AV185" s="47"/>
      <c r="AW185" s="47"/>
      <c r="AX185" s="47"/>
      <c r="AY185" s="11"/>
      <c r="AZ185" s="11"/>
      <c r="BA185" s="11"/>
      <c r="BB185" s="11"/>
      <c r="BC185" s="11"/>
      <c r="BD185" s="11"/>
      <c r="BE185" s="11"/>
    </row>
    <row r="186" spans="1:57" x14ac:dyDescent="0.25">
      <c r="A186" s="45" t="s">
        <v>933</v>
      </c>
      <c r="B186" s="110">
        <f t="shared" si="30"/>
        <v>44902.999374999999</v>
      </c>
      <c r="C186" s="66">
        <v>2022</v>
      </c>
      <c r="D186" s="66">
        <v>12</v>
      </c>
      <c r="E186" s="66">
        <v>7</v>
      </c>
      <c r="F186" s="66">
        <v>23</v>
      </c>
      <c r="G186" s="66">
        <v>59</v>
      </c>
      <c r="H186" s="67">
        <v>6.7</v>
      </c>
      <c r="I186" s="67">
        <v>0.2</v>
      </c>
      <c r="J186" s="68">
        <v>51.09</v>
      </c>
      <c r="K186" s="68">
        <v>0.01</v>
      </c>
      <c r="L186" s="68">
        <v>99.97</v>
      </c>
      <c r="M186" s="68">
        <v>0.01</v>
      </c>
      <c r="N186" s="69"/>
      <c r="O186" s="69"/>
      <c r="P186" s="67">
        <v>11.4</v>
      </c>
      <c r="Q186" s="10">
        <v>0.1</v>
      </c>
      <c r="R186" s="100">
        <v>4.8</v>
      </c>
      <c r="S186" s="71"/>
      <c r="T186" s="10">
        <f>(P186-4)/1.8</f>
        <v>4.1111111111111116</v>
      </c>
      <c r="U186" s="10">
        <v>4.0999999999999996</v>
      </c>
      <c r="V186" s="73">
        <v>33</v>
      </c>
      <c r="W186" s="70" t="s">
        <v>37</v>
      </c>
      <c r="X186" s="70" t="s">
        <v>11</v>
      </c>
      <c r="Y186" s="70" t="s">
        <v>7</v>
      </c>
      <c r="Z186" s="72"/>
      <c r="AA186" s="70"/>
      <c r="AB186" s="11"/>
      <c r="AC186" s="53">
        <f>POWER(10,11.8+1.5*U186)</f>
        <v>8.9125093813374464E+17</v>
      </c>
      <c r="AD186" s="11"/>
      <c r="AE186" s="95">
        <v>2022</v>
      </c>
      <c r="AF186" s="95">
        <v>12</v>
      </c>
      <c r="AG186" s="95">
        <v>7</v>
      </c>
      <c r="AH186" s="95">
        <v>23</v>
      </c>
      <c r="AI186" s="96">
        <v>59</v>
      </c>
      <c r="AJ186" s="97">
        <v>1.2</v>
      </c>
      <c r="AK186" s="97">
        <v>2.2000000000000002</v>
      </c>
      <c r="AL186" s="98">
        <v>51.024999999999999</v>
      </c>
      <c r="AM186" s="95">
        <v>2</v>
      </c>
      <c r="AN186" s="98">
        <v>1.7999999999999999E-2</v>
      </c>
      <c r="AO186" s="98">
        <v>99.841999999999999</v>
      </c>
      <c r="AP186" s="95">
        <v>1</v>
      </c>
      <c r="AQ186" s="95">
        <v>1.4E-2</v>
      </c>
      <c r="AR186" s="95">
        <v>9</v>
      </c>
      <c r="AS186" s="99" t="s">
        <v>23</v>
      </c>
      <c r="AT186" s="100">
        <v>4.8</v>
      </c>
      <c r="AU186" s="101">
        <v>4.7</v>
      </c>
      <c r="AV186" s="100" t="s">
        <v>11</v>
      </c>
      <c r="AW186" s="95" t="s">
        <v>274</v>
      </c>
      <c r="AX186" s="47" t="s">
        <v>7</v>
      </c>
      <c r="AY186" s="11"/>
      <c r="AZ186" s="11"/>
      <c r="BA186" s="11"/>
      <c r="BB186" s="11"/>
      <c r="BC186" s="11"/>
      <c r="BD186" s="11"/>
      <c r="BE186" s="11"/>
    </row>
    <row r="187" spans="1:57" x14ac:dyDescent="0.25">
      <c r="A187" s="45" t="s">
        <v>935</v>
      </c>
      <c r="B187" s="110">
        <f t="shared" si="30"/>
        <v>44907.229490740741</v>
      </c>
      <c r="C187" s="66">
        <v>2022</v>
      </c>
      <c r="D187" s="66">
        <v>12</v>
      </c>
      <c r="E187" s="66">
        <v>12</v>
      </c>
      <c r="F187" s="66">
        <v>5</v>
      </c>
      <c r="G187" s="66">
        <v>30</v>
      </c>
      <c r="H187" s="67">
        <v>28.7</v>
      </c>
      <c r="I187" s="67">
        <v>0.2</v>
      </c>
      <c r="J187" s="68">
        <v>52.94</v>
      </c>
      <c r="K187" s="68">
        <v>0.02</v>
      </c>
      <c r="L187" s="68">
        <v>99.14</v>
      </c>
      <c r="M187" s="68">
        <v>0.01</v>
      </c>
      <c r="N187" s="69"/>
      <c r="O187" s="69"/>
      <c r="P187" s="67">
        <v>9.6</v>
      </c>
      <c r="Q187" s="10">
        <v>0.2</v>
      </c>
      <c r="R187" s="100">
        <v>3.7</v>
      </c>
      <c r="S187" s="71"/>
      <c r="T187" s="10">
        <f t="shared" ref="T187:T192" si="35">(P187-4)/1.8</f>
        <v>3.1111111111111107</v>
      </c>
      <c r="U187" s="10">
        <v>3.1</v>
      </c>
      <c r="V187" s="73">
        <v>25</v>
      </c>
      <c r="W187" s="70" t="s">
        <v>37</v>
      </c>
      <c r="X187" s="70" t="s">
        <v>11</v>
      </c>
      <c r="Y187" s="70" t="s">
        <v>7</v>
      </c>
      <c r="Z187" s="72"/>
      <c r="AA187" s="70"/>
      <c r="AB187" s="11"/>
      <c r="AC187" s="53">
        <f t="shared" ref="AC187:AC192" si="36">POWER(10,11.8+1.5*U187)</f>
        <v>2.8183829312644916E+16</v>
      </c>
      <c r="AD187" s="11"/>
      <c r="AE187" s="95">
        <v>2022</v>
      </c>
      <c r="AF187" s="95">
        <v>12</v>
      </c>
      <c r="AG187" s="95">
        <v>12</v>
      </c>
      <c r="AH187" s="95">
        <v>5</v>
      </c>
      <c r="AI187" s="96">
        <v>30</v>
      </c>
      <c r="AJ187" s="97">
        <v>24.4</v>
      </c>
      <c r="AK187" s="97">
        <v>2.8</v>
      </c>
      <c r="AL187" s="98">
        <v>52.973999999999997</v>
      </c>
      <c r="AM187" s="95">
        <v>3</v>
      </c>
      <c r="AN187" s="98">
        <v>2.7E-2</v>
      </c>
      <c r="AO187" s="98">
        <v>99</v>
      </c>
      <c r="AP187" s="95">
        <v>1</v>
      </c>
      <c r="AQ187" s="95">
        <v>1.4999999999999999E-2</v>
      </c>
      <c r="AR187" s="95">
        <v>9</v>
      </c>
      <c r="AS187" s="99" t="s">
        <v>23</v>
      </c>
      <c r="AT187" s="100">
        <v>3.7</v>
      </c>
      <c r="AU187" s="101">
        <v>3.6</v>
      </c>
      <c r="AV187" s="100" t="s">
        <v>11</v>
      </c>
      <c r="AW187" s="95" t="s">
        <v>275</v>
      </c>
      <c r="AX187" s="47" t="s">
        <v>7</v>
      </c>
      <c r="AY187" s="11"/>
      <c r="AZ187" s="11"/>
      <c r="BA187" s="11"/>
      <c r="BB187" s="11"/>
      <c r="BC187" s="11"/>
      <c r="BD187" s="11"/>
      <c r="BE187" s="11"/>
    </row>
    <row r="188" spans="1:57" x14ac:dyDescent="0.25">
      <c r="A188" s="45" t="s">
        <v>936</v>
      </c>
      <c r="B188" s="110">
        <f t="shared" si="30"/>
        <v>44907.623310185183</v>
      </c>
      <c r="C188" s="66">
        <v>2022</v>
      </c>
      <c r="D188" s="66">
        <v>12</v>
      </c>
      <c r="E188" s="66">
        <v>12</v>
      </c>
      <c r="F188" s="66">
        <v>14</v>
      </c>
      <c r="G188" s="66">
        <v>57</v>
      </c>
      <c r="H188" s="67">
        <v>34.200000000000003</v>
      </c>
      <c r="I188" s="67">
        <v>0.3</v>
      </c>
      <c r="J188" s="68">
        <v>49.15</v>
      </c>
      <c r="K188" s="68">
        <v>0.02</v>
      </c>
      <c r="L188" s="68">
        <v>102.1</v>
      </c>
      <c r="M188" s="68">
        <v>0.01</v>
      </c>
      <c r="N188" s="69"/>
      <c r="O188" s="69"/>
      <c r="P188" s="67">
        <v>10.9</v>
      </c>
      <c r="Q188" s="10">
        <v>0.1</v>
      </c>
      <c r="R188" s="71"/>
      <c r="S188" s="71"/>
      <c r="T188" s="10">
        <f t="shared" si="35"/>
        <v>3.8333333333333335</v>
      </c>
      <c r="U188" s="10">
        <v>3.8</v>
      </c>
      <c r="V188" s="73">
        <v>36</v>
      </c>
      <c r="W188" s="70" t="s">
        <v>37</v>
      </c>
      <c r="X188" s="70"/>
      <c r="Y188" s="47" t="s">
        <v>7</v>
      </c>
      <c r="Z188" s="72"/>
      <c r="AA188" s="70"/>
      <c r="AB188" s="11"/>
      <c r="AC188" s="53">
        <f t="shared" si="36"/>
        <v>3.1622776601683898E+17</v>
      </c>
      <c r="AD188" s="11"/>
      <c r="AE188" s="47"/>
      <c r="AF188" s="47"/>
      <c r="AG188" s="47"/>
      <c r="AH188" s="47"/>
      <c r="AI188" s="47"/>
      <c r="AJ188" s="47"/>
      <c r="AK188" s="47"/>
      <c r="AL188" s="47"/>
      <c r="AM188" s="47"/>
      <c r="AN188" s="47"/>
      <c r="AO188" s="47"/>
      <c r="AP188" s="47"/>
      <c r="AQ188" s="47"/>
      <c r="AR188" s="47"/>
      <c r="AS188" s="47"/>
      <c r="AT188" s="71"/>
      <c r="AU188" s="71"/>
      <c r="AV188" s="47"/>
      <c r="AW188" s="47"/>
      <c r="AX188" s="47"/>
      <c r="AY188" s="11"/>
      <c r="AZ188" s="11"/>
      <c r="BA188" s="11"/>
      <c r="BB188" s="11"/>
      <c r="BC188" s="11"/>
      <c r="BD188" s="11"/>
      <c r="BE188" s="11"/>
    </row>
    <row r="189" spans="1:57" x14ac:dyDescent="0.25">
      <c r="A189" s="45" t="s">
        <v>937</v>
      </c>
      <c r="B189" s="110">
        <f t="shared" si="30"/>
        <v>44908.237766203703</v>
      </c>
      <c r="C189" s="66">
        <v>2022</v>
      </c>
      <c r="D189" s="66">
        <v>12</v>
      </c>
      <c r="E189" s="66">
        <v>13</v>
      </c>
      <c r="F189" s="66">
        <v>5</v>
      </c>
      <c r="G189" s="66">
        <v>42</v>
      </c>
      <c r="H189" s="67">
        <v>23.6</v>
      </c>
      <c r="I189" s="67">
        <v>0.2</v>
      </c>
      <c r="J189" s="68">
        <v>51.08</v>
      </c>
      <c r="K189" s="68">
        <v>0.01</v>
      </c>
      <c r="L189" s="68">
        <v>99.96</v>
      </c>
      <c r="M189" s="68">
        <v>0.01</v>
      </c>
      <c r="N189" s="69"/>
      <c r="O189" s="69"/>
      <c r="P189" s="67">
        <v>11.8</v>
      </c>
      <c r="Q189" s="10">
        <v>0.2</v>
      </c>
      <c r="R189" s="100">
        <v>4.9000000000000004</v>
      </c>
      <c r="S189" s="71"/>
      <c r="T189" s="10">
        <f t="shared" si="35"/>
        <v>4.3333333333333339</v>
      </c>
      <c r="U189" s="10">
        <v>4.3</v>
      </c>
      <c r="V189" s="73">
        <v>40</v>
      </c>
      <c r="W189" s="70" t="s">
        <v>37</v>
      </c>
      <c r="X189" s="70" t="s">
        <v>11</v>
      </c>
      <c r="Y189" s="70" t="s">
        <v>7</v>
      </c>
      <c r="Z189" s="72"/>
      <c r="AA189" s="70"/>
      <c r="AB189" s="11"/>
      <c r="AC189" s="53">
        <f t="shared" si="36"/>
        <v>1.7782794100389286E+18</v>
      </c>
      <c r="AD189" s="11"/>
      <c r="AE189" s="95">
        <v>2022</v>
      </c>
      <c r="AF189" s="95">
        <v>12</v>
      </c>
      <c r="AG189" s="95">
        <v>13</v>
      </c>
      <c r="AH189" s="95">
        <v>5</v>
      </c>
      <c r="AI189" s="96">
        <v>42</v>
      </c>
      <c r="AJ189" s="97">
        <v>18.5</v>
      </c>
      <c r="AK189" s="97">
        <v>4.4000000000000004</v>
      </c>
      <c r="AL189" s="98">
        <v>51.122999999999998</v>
      </c>
      <c r="AM189" s="95">
        <v>2</v>
      </c>
      <c r="AN189" s="98">
        <v>1.7999999999999999E-2</v>
      </c>
      <c r="AO189" s="98">
        <v>99.864999999999995</v>
      </c>
      <c r="AP189" s="95">
        <v>1</v>
      </c>
      <c r="AQ189" s="95">
        <v>1.4E-2</v>
      </c>
      <c r="AR189" s="95">
        <v>9</v>
      </c>
      <c r="AS189" s="99" t="s">
        <v>23</v>
      </c>
      <c r="AT189" s="100">
        <v>4.9000000000000004</v>
      </c>
      <c r="AU189" s="101">
        <v>4.8</v>
      </c>
      <c r="AV189" s="100" t="s">
        <v>11</v>
      </c>
      <c r="AW189" s="95" t="s">
        <v>274</v>
      </c>
      <c r="AX189" s="47" t="s">
        <v>7</v>
      </c>
      <c r="AY189" s="11"/>
      <c r="AZ189" s="11"/>
      <c r="BA189" s="11"/>
      <c r="BB189" s="11"/>
      <c r="BC189" s="11"/>
      <c r="BD189" s="11"/>
      <c r="BE189" s="11"/>
    </row>
    <row r="190" spans="1:57" x14ac:dyDescent="0.25">
      <c r="A190" s="45" t="s">
        <v>938</v>
      </c>
      <c r="B190" s="110">
        <f t="shared" si="30"/>
        <v>44908.768935185188</v>
      </c>
      <c r="C190" s="66">
        <v>2022</v>
      </c>
      <c r="D190" s="66">
        <v>12</v>
      </c>
      <c r="E190" s="66">
        <v>13</v>
      </c>
      <c r="F190" s="66">
        <v>18</v>
      </c>
      <c r="G190" s="66">
        <v>27</v>
      </c>
      <c r="H190" s="67">
        <v>16</v>
      </c>
      <c r="I190" s="67">
        <v>0.1</v>
      </c>
      <c r="J190" s="68">
        <v>55.15</v>
      </c>
      <c r="K190" s="68">
        <v>0.01</v>
      </c>
      <c r="L190" s="68">
        <v>110.83</v>
      </c>
      <c r="M190" s="68">
        <v>0.02</v>
      </c>
      <c r="N190" s="69">
        <v>12</v>
      </c>
      <c r="O190" s="69">
        <v>3</v>
      </c>
      <c r="P190" s="67">
        <v>9.8000000000000007</v>
      </c>
      <c r="Q190" s="10">
        <v>0.1</v>
      </c>
      <c r="R190" s="71"/>
      <c r="S190" s="71"/>
      <c r="T190" s="10">
        <f t="shared" si="35"/>
        <v>3.2222222222222223</v>
      </c>
      <c r="U190" s="10">
        <v>3.2</v>
      </c>
      <c r="V190" s="73">
        <v>29</v>
      </c>
      <c r="W190" s="70" t="s">
        <v>37</v>
      </c>
      <c r="X190" s="70"/>
      <c r="Y190" s="47" t="s">
        <v>7</v>
      </c>
      <c r="Z190" s="72"/>
      <c r="AA190" s="70"/>
      <c r="AB190" s="11"/>
      <c r="AC190" s="53">
        <f t="shared" si="36"/>
        <v>3.981071705534992E+16</v>
      </c>
      <c r="AD190" s="11"/>
      <c r="AE190" s="47"/>
      <c r="AF190" s="47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  <c r="AQ190" s="47"/>
      <c r="AR190" s="47"/>
      <c r="AS190" s="47"/>
      <c r="AT190" s="71"/>
      <c r="AU190" s="71"/>
      <c r="AV190" s="47"/>
      <c r="AW190" s="47"/>
      <c r="AX190" s="47"/>
      <c r="AY190" s="11"/>
      <c r="AZ190" s="11"/>
      <c r="BA190" s="11"/>
      <c r="BB190" s="11"/>
      <c r="BC190" s="11"/>
      <c r="BD190" s="11"/>
      <c r="BE190" s="11"/>
    </row>
    <row r="191" spans="1:57" x14ac:dyDescent="0.25">
      <c r="A191" s="45" t="s">
        <v>939</v>
      </c>
      <c r="B191" s="110">
        <f t="shared" si="30"/>
        <v>44909.715590277781</v>
      </c>
      <c r="C191" s="66">
        <v>2022</v>
      </c>
      <c r="D191" s="66">
        <v>12</v>
      </c>
      <c r="E191" s="66">
        <v>14</v>
      </c>
      <c r="F191" s="66">
        <v>17</v>
      </c>
      <c r="G191" s="66">
        <v>10</v>
      </c>
      <c r="H191" s="67">
        <v>27.9</v>
      </c>
      <c r="I191" s="67">
        <v>0.1</v>
      </c>
      <c r="J191" s="68">
        <v>51.2</v>
      </c>
      <c r="K191" s="68">
        <v>0.01</v>
      </c>
      <c r="L191" s="68">
        <v>100.39</v>
      </c>
      <c r="M191" s="68">
        <v>0.01</v>
      </c>
      <c r="N191" s="69"/>
      <c r="O191" s="69"/>
      <c r="P191" s="67">
        <v>9.5</v>
      </c>
      <c r="Q191" s="10">
        <v>0.2</v>
      </c>
      <c r="R191" s="100">
        <v>3.6</v>
      </c>
      <c r="S191" s="71"/>
      <c r="T191" s="10">
        <f t="shared" si="35"/>
        <v>3.0555555555555554</v>
      </c>
      <c r="U191" s="10">
        <v>3.1</v>
      </c>
      <c r="V191" s="73">
        <v>29</v>
      </c>
      <c r="W191" s="70" t="s">
        <v>37</v>
      </c>
      <c r="X191" s="70" t="s">
        <v>11</v>
      </c>
      <c r="Y191" s="47" t="s">
        <v>7</v>
      </c>
      <c r="Z191" s="72"/>
      <c r="AA191" s="70"/>
      <c r="AB191" s="11"/>
      <c r="AC191" s="53">
        <f t="shared" si="36"/>
        <v>2.8183829312644916E+16</v>
      </c>
      <c r="AD191" s="11"/>
      <c r="AE191" s="95">
        <v>2022</v>
      </c>
      <c r="AF191" s="95">
        <v>12</v>
      </c>
      <c r="AG191" s="95">
        <v>14</v>
      </c>
      <c r="AH191" s="95">
        <v>17</v>
      </c>
      <c r="AI191" s="96">
        <v>10</v>
      </c>
      <c r="AJ191" s="97">
        <v>23.1</v>
      </c>
      <c r="AK191" s="97">
        <v>2.1</v>
      </c>
      <c r="AL191" s="98">
        <v>51.198</v>
      </c>
      <c r="AM191" s="95">
        <v>2</v>
      </c>
      <c r="AN191" s="98">
        <v>1.7999999999999999E-2</v>
      </c>
      <c r="AO191" s="98">
        <v>100.26300000000001</v>
      </c>
      <c r="AP191" s="95">
        <v>1</v>
      </c>
      <c r="AQ191" s="95">
        <v>1.4E-2</v>
      </c>
      <c r="AR191" s="95">
        <v>9</v>
      </c>
      <c r="AS191" s="99" t="s">
        <v>23</v>
      </c>
      <c r="AT191" s="100">
        <v>3.6</v>
      </c>
      <c r="AU191" s="100">
        <v>3.5</v>
      </c>
      <c r="AV191" s="100" t="s">
        <v>11</v>
      </c>
      <c r="AW191" s="95" t="s">
        <v>274</v>
      </c>
      <c r="AX191" s="47" t="s">
        <v>7</v>
      </c>
      <c r="AY191" s="11"/>
      <c r="AZ191" s="11"/>
      <c r="BA191" s="11"/>
      <c r="BB191" s="11"/>
      <c r="BC191" s="11"/>
      <c r="BD191" s="11"/>
      <c r="BE191" s="11"/>
    </row>
    <row r="192" spans="1:57" x14ac:dyDescent="0.25">
      <c r="A192" s="45" t="s">
        <v>940</v>
      </c>
      <c r="B192" s="110">
        <f t="shared" si="30"/>
        <v>44913.999918981484</v>
      </c>
      <c r="C192" s="66">
        <v>2022</v>
      </c>
      <c r="D192" s="66">
        <v>12</v>
      </c>
      <c r="E192" s="66">
        <v>18</v>
      </c>
      <c r="F192" s="66">
        <v>23</v>
      </c>
      <c r="G192" s="66">
        <v>59</v>
      </c>
      <c r="H192" s="67">
        <v>53.8</v>
      </c>
      <c r="I192" s="67">
        <v>0.2</v>
      </c>
      <c r="J192" s="68">
        <v>51.81</v>
      </c>
      <c r="K192" s="68">
        <v>0.01</v>
      </c>
      <c r="L192" s="68">
        <v>105.12</v>
      </c>
      <c r="M192" s="68">
        <v>0.01</v>
      </c>
      <c r="N192" s="69">
        <v>27</v>
      </c>
      <c r="O192" s="69">
        <v>3</v>
      </c>
      <c r="P192" s="67">
        <v>8.5</v>
      </c>
      <c r="Q192" s="10">
        <v>0.2</v>
      </c>
      <c r="R192" s="71"/>
      <c r="S192" s="71"/>
      <c r="T192" s="10">
        <f t="shared" si="35"/>
        <v>2.5</v>
      </c>
      <c r="U192" s="10">
        <v>2.5</v>
      </c>
      <c r="V192" s="73">
        <v>27</v>
      </c>
      <c r="W192" s="70" t="s">
        <v>37</v>
      </c>
      <c r="X192" s="70"/>
      <c r="Y192" s="47" t="s">
        <v>7</v>
      </c>
      <c r="Z192" s="72" t="s">
        <v>273</v>
      </c>
      <c r="AA192" s="73">
        <v>46</v>
      </c>
      <c r="AB192" s="11"/>
      <c r="AC192" s="53">
        <f t="shared" si="36"/>
        <v>3548133892335782</v>
      </c>
      <c r="AD192" s="11"/>
      <c r="AE192" s="47"/>
      <c r="AF192" s="47"/>
      <c r="AG192" s="47"/>
      <c r="AH192" s="47"/>
      <c r="AI192" s="47"/>
      <c r="AJ192" s="47"/>
      <c r="AK192" s="47"/>
      <c r="AL192" s="47"/>
      <c r="AM192" s="47"/>
      <c r="AN192" s="47"/>
      <c r="AO192" s="47"/>
      <c r="AP192" s="47"/>
      <c r="AQ192" s="47"/>
      <c r="AR192" s="47"/>
      <c r="AS192" s="47"/>
      <c r="AT192" s="71"/>
      <c r="AU192" s="71"/>
      <c r="AV192" s="47"/>
      <c r="AW192" s="47"/>
      <c r="AX192" s="47"/>
      <c r="AY192" s="11"/>
      <c r="AZ192" s="11"/>
      <c r="BA192" s="11"/>
      <c r="BB192" s="11"/>
      <c r="BC192" s="11"/>
      <c r="BD192" s="11"/>
      <c r="BE192" s="11"/>
    </row>
    <row r="193" spans="1:57" x14ac:dyDescent="0.25">
      <c r="A193" s="45" t="s">
        <v>942</v>
      </c>
      <c r="B193" s="110">
        <f t="shared" si="30"/>
        <v>44922.679872685185</v>
      </c>
      <c r="C193" s="66">
        <v>2022</v>
      </c>
      <c r="D193" s="66">
        <v>12</v>
      </c>
      <c r="E193" s="66">
        <v>27</v>
      </c>
      <c r="F193" s="66">
        <v>16</v>
      </c>
      <c r="G193" s="66">
        <v>19</v>
      </c>
      <c r="H193" s="67">
        <v>1.5</v>
      </c>
      <c r="I193" s="67">
        <v>0.2</v>
      </c>
      <c r="J193" s="68">
        <v>56.22</v>
      </c>
      <c r="K193" s="68">
        <v>0.01</v>
      </c>
      <c r="L193" s="68">
        <v>113.98</v>
      </c>
      <c r="M193" s="68">
        <v>0.01</v>
      </c>
      <c r="N193" s="69">
        <v>18</v>
      </c>
      <c r="O193" s="69">
        <v>2</v>
      </c>
      <c r="P193" s="67">
        <v>9.3000000000000007</v>
      </c>
      <c r="Q193" s="10">
        <v>0.2</v>
      </c>
      <c r="R193" s="103"/>
      <c r="S193" s="71"/>
      <c r="T193" s="10">
        <f>(P193-4)/1.8</f>
        <v>2.9444444444444446</v>
      </c>
      <c r="U193" s="10">
        <v>2.9</v>
      </c>
      <c r="V193" s="73">
        <v>21</v>
      </c>
      <c r="W193" s="70" t="s">
        <v>37</v>
      </c>
      <c r="X193" s="70"/>
      <c r="Y193" s="47" t="s">
        <v>7</v>
      </c>
      <c r="Z193" s="72"/>
      <c r="AA193" s="70"/>
      <c r="AB193" s="11"/>
      <c r="AC193" s="53">
        <f>POWER(10,11.8+1.5*U193)</f>
        <v>1.4125375446227572E+16</v>
      </c>
      <c r="AD193" s="11"/>
      <c r="AE193" s="95"/>
      <c r="AF193" s="95"/>
      <c r="AG193" s="95"/>
      <c r="AH193" s="95"/>
      <c r="AI193" s="95"/>
      <c r="AJ193" s="47"/>
      <c r="AK193" s="95"/>
      <c r="AL193" s="95"/>
      <c r="AM193" s="95"/>
      <c r="AN193" s="95"/>
      <c r="AO193" s="95"/>
      <c r="AP193" s="95"/>
      <c r="AQ193" s="95"/>
      <c r="AR193" s="95"/>
      <c r="AS193" s="95"/>
      <c r="AT193" s="103"/>
      <c r="AU193" s="103"/>
      <c r="AV193" s="95"/>
      <c r="AW193" s="95"/>
      <c r="AX193" s="95"/>
      <c r="AY193" s="11"/>
      <c r="AZ193" s="11"/>
      <c r="BA193" s="11"/>
      <c r="BB193" s="11"/>
      <c r="BC193" s="11"/>
      <c r="BD193" s="11"/>
      <c r="BE193" s="11"/>
    </row>
    <row r="194" spans="1:57" x14ac:dyDescent="0.25">
      <c r="AC194" s="119">
        <f>SUM(AC6:AC193)</f>
        <v>2.1869510746034051E+20</v>
      </c>
    </row>
  </sheetData>
  <conditionalFormatting sqref="B6:B34 B37:B48 B50:B65 B67 B69:B70 B72:B78 B80:B86 B88:B94 B96:B105 B108:B111 B113:B124 B126:B132 B134:B135 B137:B138 B140:B154 B157:B165 B167">
    <cfRule type="cellIs" dxfId="6" priority="1" stopIfTrue="1" operator="greaterThan">
      <formula>B7-0.00015</formula>
    </cfRule>
  </conditionalFormatting>
  <conditionalFormatting sqref="B6:B169">
    <cfRule type="cellIs" dxfId="5" priority="2" stopIfTrue="1" operator="lessThan">
      <formula>#REF!+0.00015</formula>
    </cfRule>
  </conditionalFormatting>
  <conditionalFormatting sqref="B35:B36 B49 B66 B68 B71 B79 B87 B95 B106:B107 B112 B125 B133 B136 B139 B155:B156 B166 B168:B169">
    <cfRule type="cellIs" dxfId="4" priority="3" stopIfTrue="1" operator="greaterThan">
      <formula>#REF!-0.00015</formula>
    </cfRule>
  </conditionalFormatting>
  <pageMargins left="0.51181102362204722" right="0.51181102362204722" top="0.39370078740157483" bottom="0.23622047244094491" header="0.31496062992125984" footer="0.31496062992125984"/>
  <pageSetup paperSize="9" orientation="landscape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39"/>
  <sheetViews>
    <sheetView workbookViewId="0">
      <pane ySplit="4" topLeftCell="A5" activePane="bottomLeft" state="frozen"/>
      <selection pane="bottomLeft"/>
    </sheetView>
  </sheetViews>
  <sheetFormatPr defaultColWidth="11.5703125" defaultRowHeight="11.25" x14ac:dyDescent="0.2"/>
  <cols>
    <col min="1" max="1" width="10.7109375" style="37" customWidth="1"/>
    <col min="2" max="2" width="10" style="41" bestFit="1" customWidth="1"/>
    <col min="3" max="3" width="4.42578125" style="37" bestFit="1" customWidth="1"/>
    <col min="4" max="4" width="3.85546875" style="37" bestFit="1" customWidth="1"/>
    <col min="5" max="5" width="5.42578125" style="37" customWidth="1"/>
    <col min="6" max="6" width="3.5703125" style="37" bestFit="1" customWidth="1"/>
    <col min="7" max="7" width="4.140625" style="37" bestFit="1" customWidth="1"/>
    <col min="8" max="8" width="4" style="42" bestFit="1" customWidth="1"/>
    <col min="9" max="9" width="5.140625" style="43" bestFit="1" customWidth="1"/>
    <col min="10" max="10" width="5.7109375" style="42" bestFit="1" customWidth="1"/>
    <col min="11" max="11" width="5.140625" style="37" bestFit="1" customWidth="1"/>
    <col min="12" max="12" width="4.85546875" style="42" bestFit="1" customWidth="1"/>
    <col min="13" max="13" width="6.5703125" style="42" bestFit="1" customWidth="1"/>
    <col min="14" max="14" width="5" style="37" bestFit="1" customWidth="1"/>
    <col min="15" max="15" width="5.28515625" style="42" bestFit="1" customWidth="1"/>
    <col min="16" max="16" width="5.42578125" style="37" bestFit="1" customWidth="1"/>
    <col min="17" max="17" width="5.85546875" style="91" bestFit="1" customWidth="1"/>
    <col min="18" max="18" width="6.42578125" style="39" bestFit="1" customWidth="1"/>
    <col min="19" max="19" width="7.85546875" style="39" bestFit="1" customWidth="1"/>
    <col min="20" max="20" width="7.5703125" style="39" bestFit="1" customWidth="1"/>
    <col min="21" max="21" width="7.5703125" style="39" customWidth="1"/>
    <col min="22" max="22" width="16.85546875" style="37" customWidth="1"/>
    <col min="23" max="23" width="19.42578125" style="37" bestFit="1" customWidth="1"/>
    <col min="24" max="24" width="5.7109375" style="102" customWidth="1"/>
    <col min="25" max="25" width="14.140625" style="37" bestFit="1" customWidth="1"/>
    <col min="26" max="32" width="11.5703125" style="37"/>
    <col min="33" max="33" width="14.85546875" style="37" customWidth="1"/>
    <col min="34" max="34" width="11.5703125" style="91"/>
    <col min="35" max="16384" width="11.5703125" style="37"/>
  </cols>
  <sheetData>
    <row r="1" spans="1:34" s="102" customFormat="1" ht="13.5" x14ac:dyDescent="0.2">
      <c r="A1" s="122" t="s">
        <v>951</v>
      </c>
      <c r="B1" s="104"/>
      <c r="C1" s="105"/>
      <c r="D1" s="11"/>
      <c r="E1" s="106"/>
      <c r="F1" s="106"/>
      <c r="G1" s="106"/>
      <c r="H1" s="107"/>
      <c r="I1" s="108"/>
      <c r="J1" s="107"/>
      <c r="K1" s="106"/>
      <c r="L1" s="107"/>
      <c r="M1" s="107"/>
      <c r="N1" s="107"/>
      <c r="O1" s="107"/>
      <c r="P1" s="107"/>
      <c r="Q1" s="92"/>
      <c r="R1" s="109"/>
      <c r="S1" s="109"/>
      <c r="T1" s="109"/>
      <c r="U1" s="109"/>
      <c r="AH1" s="93"/>
    </row>
    <row r="2" spans="1:34" ht="12.75" x14ac:dyDescent="0.2">
      <c r="A2" s="46" t="s">
        <v>279</v>
      </c>
      <c r="B2" s="38"/>
      <c r="C2" s="33"/>
      <c r="D2" s="17"/>
      <c r="E2" s="34"/>
      <c r="F2" s="34"/>
      <c r="G2" s="34"/>
      <c r="H2" s="35"/>
      <c r="I2" s="36"/>
      <c r="J2" s="35"/>
      <c r="K2" s="34"/>
      <c r="L2" s="35"/>
      <c r="M2" s="35"/>
      <c r="N2" s="35"/>
      <c r="O2" s="35"/>
      <c r="P2" s="35"/>
      <c r="V2" s="40"/>
      <c r="W2" s="40"/>
    </row>
    <row r="3" spans="1:34" ht="12.75" x14ac:dyDescent="0.2">
      <c r="A3" s="123" t="s">
        <v>955</v>
      </c>
      <c r="B3" s="38"/>
      <c r="C3" s="33"/>
      <c r="D3" s="17"/>
      <c r="E3" s="34"/>
      <c r="F3" s="34"/>
      <c r="G3" s="34"/>
      <c r="H3" s="35"/>
      <c r="I3" s="36"/>
      <c r="J3" s="35"/>
      <c r="K3" s="34"/>
      <c r="L3" s="35"/>
      <c r="M3" s="35"/>
      <c r="N3" s="35"/>
      <c r="O3" s="35"/>
      <c r="P3" s="35"/>
      <c r="V3" s="40"/>
      <c r="W3" s="40"/>
    </row>
    <row r="4" spans="1:34" s="94" customFormat="1" ht="33.75" customHeight="1" x14ac:dyDescent="0.15">
      <c r="A4" s="1" t="s">
        <v>8</v>
      </c>
      <c r="B4" s="2" t="s">
        <v>15</v>
      </c>
      <c r="C4" s="3" t="s">
        <v>0</v>
      </c>
      <c r="D4" s="3" t="s">
        <v>1</v>
      </c>
      <c r="E4" s="3" t="s">
        <v>2</v>
      </c>
      <c r="F4" s="3" t="s">
        <v>3</v>
      </c>
      <c r="G4" s="3" t="s">
        <v>4</v>
      </c>
      <c r="H4" s="4" t="s">
        <v>5</v>
      </c>
      <c r="I4" s="4" t="s">
        <v>945</v>
      </c>
      <c r="J4" s="5" t="s">
        <v>12</v>
      </c>
      <c r="K4" s="5" t="s">
        <v>946</v>
      </c>
      <c r="L4" s="5" t="s">
        <v>16</v>
      </c>
      <c r="M4" s="5" t="s">
        <v>13</v>
      </c>
      <c r="N4" s="5" t="s">
        <v>947</v>
      </c>
      <c r="O4" s="5" t="s">
        <v>17</v>
      </c>
      <c r="P4" s="6" t="s">
        <v>948</v>
      </c>
      <c r="Q4" s="7" t="s">
        <v>949</v>
      </c>
      <c r="R4" s="8" t="s">
        <v>943</v>
      </c>
      <c r="S4" s="8" t="s">
        <v>9</v>
      </c>
      <c r="T4" s="8" t="s">
        <v>10</v>
      </c>
      <c r="U4" s="3" t="s">
        <v>30</v>
      </c>
      <c r="V4" s="3" t="s">
        <v>14</v>
      </c>
      <c r="W4" s="3" t="s">
        <v>6</v>
      </c>
      <c r="X4" s="120"/>
      <c r="Y4" s="3" t="s">
        <v>950</v>
      </c>
      <c r="AH4" s="121"/>
    </row>
    <row r="5" spans="1:34" ht="11.25" customHeight="1" x14ac:dyDescent="0.2">
      <c r="A5" s="45" t="s">
        <v>280</v>
      </c>
      <c r="B5" s="110">
        <f t="shared" ref="B5:B68" si="0">DATE(C5,D5,E5)+TIME(F5,G5,H5)</f>
        <v>44562.163530092592</v>
      </c>
      <c r="C5" s="95">
        <v>2022</v>
      </c>
      <c r="D5" s="95">
        <v>1</v>
      </c>
      <c r="E5" s="95">
        <v>1</v>
      </c>
      <c r="F5" s="95">
        <v>3</v>
      </c>
      <c r="G5" s="96">
        <v>55</v>
      </c>
      <c r="H5" s="97">
        <v>29</v>
      </c>
      <c r="I5" s="97">
        <v>1.4</v>
      </c>
      <c r="J5" s="98">
        <v>51.264000000000003</v>
      </c>
      <c r="K5" s="95">
        <v>3</v>
      </c>
      <c r="L5" s="98">
        <v>2.7E-2</v>
      </c>
      <c r="M5" s="98">
        <v>100.402</v>
      </c>
      <c r="N5" s="95">
        <v>2</v>
      </c>
      <c r="O5" s="95">
        <v>2.9000000000000001E-2</v>
      </c>
      <c r="P5" s="95">
        <v>10</v>
      </c>
      <c r="Q5" s="111" t="s">
        <v>23</v>
      </c>
      <c r="R5" s="100">
        <v>2.6</v>
      </c>
      <c r="S5" s="100">
        <f t="shared" ref="S5:S68" si="1">0.994*R5-0.123</f>
        <v>2.4614000000000003</v>
      </c>
      <c r="T5" s="100">
        <v>2.5</v>
      </c>
      <c r="U5" s="100" t="s">
        <v>11</v>
      </c>
      <c r="V5" s="95" t="s">
        <v>274</v>
      </c>
      <c r="W5" s="47" t="s">
        <v>7</v>
      </c>
      <c r="Y5" s="53">
        <f>POWER(10,11.8+1.5*T5)</f>
        <v>3548133892335782</v>
      </c>
      <c r="AH5" s="37"/>
    </row>
    <row r="6" spans="1:34" ht="11.25" customHeight="1" x14ac:dyDescent="0.2">
      <c r="A6" s="45" t="s">
        <v>281</v>
      </c>
      <c r="B6" s="110">
        <f t="shared" si="0"/>
        <v>44562.63962962963</v>
      </c>
      <c r="C6" s="95">
        <v>2022</v>
      </c>
      <c r="D6" s="95">
        <v>1</v>
      </c>
      <c r="E6" s="95">
        <v>1</v>
      </c>
      <c r="F6" s="95">
        <v>15</v>
      </c>
      <c r="G6" s="96">
        <v>21</v>
      </c>
      <c r="H6" s="97">
        <v>4.5999999999999996</v>
      </c>
      <c r="I6" s="97">
        <v>2.2000000000000002</v>
      </c>
      <c r="J6" s="98">
        <v>51.165999999999997</v>
      </c>
      <c r="K6" s="95">
        <v>2</v>
      </c>
      <c r="L6" s="98">
        <v>1.7999999999999999E-2</v>
      </c>
      <c r="M6" s="98">
        <v>100.32299999999999</v>
      </c>
      <c r="N6" s="95">
        <v>1</v>
      </c>
      <c r="O6" s="95">
        <v>1.4E-2</v>
      </c>
      <c r="P6" s="95">
        <v>9</v>
      </c>
      <c r="Q6" s="111" t="s">
        <v>23</v>
      </c>
      <c r="R6" s="100">
        <v>2.7</v>
      </c>
      <c r="S6" s="100">
        <f t="shared" si="1"/>
        <v>2.5608000000000004</v>
      </c>
      <c r="T6" s="100">
        <v>2.6</v>
      </c>
      <c r="U6" s="100" t="s">
        <v>11</v>
      </c>
      <c r="V6" s="95" t="s">
        <v>274</v>
      </c>
      <c r="W6" s="47" t="s">
        <v>7</v>
      </c>
      <c r="Y6" s="53">
        <f t="shared" ref="Y6:Y69" si="2">POWER(10,11.8+1.5*T6)</f>
        <v>5011872336272755</v>
      </c>
      <c r="AH6" s="37"/>
    </row>
    <row r="7" spans="1:34" ht="11.25" customHeight="1" x14ac:dyDescent="0.2">
      <c r="A7" s="45" t="s">
        <v>282</v>
      </c>
      <c r="B7" s="110">
        <f t="shared" si="0"/>
        <v>44562.673182870371</v>
      </c>
      <c r="C7" s="95">
        <v>2022</v>
      </c>
      <c r="D7" s="95">
        <v>1</v>
      </c>
      <c r="E7" s="95">
        <v>1</v>
      </c>
      <c r="F7" s="95">
        <v>16</v>
      </c>
      <c r="G7" s="96">
        <v>9</v>
      </c>
      <c r="H7" s="97">
        <v>23.2</v>
      </c>
      <c r="I7" s="97">
        <v>1.2</v>
      </c>
      <c r="J7" s="98">
        <v>51.247999999999998</v>
      </c>
      <c r="K7" s="95">
        <v>2</v>
      </c>
      <c r="L7" s="98">
        <v>1.7999999999999999E-2</v>
      </c>
      <c r="M7" s="98">
        <v>100.02200000000001</v>
      </c>
      <c r="N7" s="95">
        <v>2</v>
      </c>
      <c r="O7" s="95">
        <v>2.9000000000000001E-2</v>
      </c>
      <c r="P7" s="95">
        <v>10</v>
      </c>
      <c r="Q7" s="111" t="s">
        <v>23</v>
      </c>
      <c r="R7" s="100">
        <v>2.2999999999999998</v>
      </c>
      <c r="S7" s="100">
        <f t="shared" si="1"/>
        <v>2.1631999999999998</v>
      </c>
      <c r="T7" s="100">
        <v>2.2000000000000002</v>
      </c>
      <c r="U7" s="100" t="s">
        <v>11</v>
      </c>
      <c r="V7" s="95" t="s">
        <v>274</v>
      </c>
      <c r="W7" s="47" t="s">
        <v>7</v>
      </c>
      <c r="Y7" s="53">
        <f t="shared" si="2"/>
        <v>1258925411794173.5</v>
      </c>
      <c r="AH7" s="37"/>
    </row>
    <row r="8" spans="1:34" x14ac:dyDescent="0.2">
      <c r="A8" s="45" t="s">
        <v>283</v>
      </c>
      <c r="B8" s="110">
        <f t="shared" si="0"/>
        <v>44562.96565972222</v>
      </c>
      <c r="C8" s="95">
        <v>2022</v>
      </c>
      <c r="D8" s="95">
        <v>1</v>
      </c>
      <c r="E8" s="95">
        <v>1</v>
      </c>
      <c r="F8" s="95">
        <v>23</v>
      </c>
      <c r="G8" s="96">
        <v>10</v>
      </c>
      <c r="H8" s="97">
        <v>33.200000000000003</v>
      </c>
      <c r="I8" s="97">
        <v>2</v>
      </c>
      <c r="J8" s="98">
        <v>51.273000000000003</v>
      </c>
      <c r="K8" s="95">
        <v>2</v>
      </c>
      <c r="L8" s="98">
        <v>1.7999999999999999E-2</v>
      </c>
      <c r="M8" s="98">
        <v>100.28</v>
      </c>
      <c r="N8" s="95">
        <v>1</v>
      </c>
      <c r="O8" s="95">
        <v>1.4E-2</v>
      </c>
      <c r="P8" s="95">
        <v>10</v>
      </c>
      <c r="Q8" s="111" t="s">
        <v>23</v>
      </c>
      <c r="R8" s="100">
        <v>2.2999999999999998</v>
      </c>
      <c r="S8" s="100">
        <f t="shared" si="1"/>
        <v>2.1631999999999998</v>
      </c>
      <c r="T8" s="100">
        <v>2.2000000000000002</v>
      </c>
      <c r="U8" s="100" t="s">
        <v>11</v>
      </c>
      <c r="V8" s="95" t="s">
        <v>274</v>
      </c>
      <c r="W8" s="47" t="s">
        <v>7</v>
      </c>
      <c r="Y8" s="53">
        <f t="shared" si="2"/>
        <v>1258925411794173.5</v>
      </c>
      <c r="AH8" s="37"/>
    </row>
    <row r="9" spans="1:34" x14ac:dyDescent="0.2">
      <c r="A9" s="45" t="s">
        <v>284</v>
      </c>
      <c r="B9" s="110">
        <f t="shared" si="0"/>
        <v>44563.069872685184</v>
      </c>
      <c r="C9" s="95">
        <v>2022</v>
      </c>
      <c r="D9" s="95">
        <v>1</v>
      </c>
      <c r="E9" s="95">
        <v>2</v>
      </c>
      <c r="F9" s="95">
        <v>1</v>
      </c>
      <c r="G9" s="96">
        <v>40</v>
      </c>
      <c r="H9" s="97">
        <v>37.200000000000003</v>
      </c>
      <c r="I9" s="97">
        <v>1.8</v>
      </c>
      <c r="J9" s="98">
        <v>51.326000000000001</v>
      </c>
      <c r="K9" s="95">
        <v>2</v>
      </c>
      <c r="L9" s="98">
        <v>1.7999999999999999E-2</v>
      </c>
      <c r="M9" s="98">
        <v>100.36499999999999</v>
      </c>
      <c r="N9" s="95">
        <v>1</v>
      </c>
      <c r="O9" s="95">
        <v>1.4E-2</v>
      </c>
      <c r="P9" s="95">
        <v>10</v>
      </c>
      <c r="Q9" s="111" t="s">
        <v>23</v>
      </c>
      <c r="R9" s="100">
        <v>3.4</v>
      </c>
      <c r="S9" s="100">
        <f t="shared" si="1"/>
        <v>3.2565999999999997</v>
      </c>
      <c r="T9" s="100">
        <v>3.3</v>
      </c>
      <c r="U9" s="100" t="s">
        <v>11</v>
      </c>
      <c r="V9" s="95" t="s">
        <v>274</v>
      </c>
      <c r="W9" s="47" t="s">
        <v>7</v>
      </c>
      <c r="Y9" s="53">
        <f t="shared" si="2"/>
        <v>5.6234132519035104E+16</v>
      </c>
      <c r="AH9" s="37"/>
    </row>
    <row r="10" spans="1:34" x14ac:dyDescent="0.2">
      <c r="A10" s="45" t="s">
        <v>285</v>
      </c>
      <c r="B10" s="110">
        <f t="shared" si="0"/>
        <v>44564.071805555555</v>
      </c>
      <c r="C10" s="95">
        <v>2022</v>
      </c>
      <c r="D10" s="95">
        <v>1</v>
      </c>
      <c r="E10" s="95">
        <v>3</v>
      </c>
      <c r="F10" s="95">
        <v>1</v>
      </c>
      <c r="G10" s="96">
        <v>43</v>
      </c>
      <c r="H10" s="97">
        <v>24.5</v>
      </c>
      <c r="I10" s="97">
        <v>1.7</v>
      </c>
      <c r="J10" s="98">
        <v>51.305</v>
      </c>
      <c r="K10" s="95">
        <v>4</v>
      </c>
      <c r="L10" s="98">
        <v>3.5999999999999997E-2</v>
      </c>
      <c r="M10" s="98">
        <v>100.032</v>
      </c>
      <c r="N10" s="95">
        <v>5</v>
      </c>
      <c r="O10" s="95">
        <v>7.1999999999999995E-2</v>
      </c>
      <c r="P10" s="95">
        <v>10</v>
      </c>
      <c r="Q10" s="111" t="s">
        <v>23</v>
      </c>
      <c r="R10" s="100">
        <v>1.8</v>
      </c>
      <c r="S10" s="100">
        <f t="shared" si="1"/>
        <v>1.6662000000000001</v>
      </c>
      <c r="T10" s="100">
        <v>1.7</v>
      </c>
      <c r="U10" s="100" t="s">
        <v>11</v>
      </c>
      <c r="V10" s="95" t="s">
        <v>274</v>
      </c>
      <c r="W10" s="47" t="s">
        <v>7</v>
      </c>
      <c r="Y10" s="53">
        <f t="shared" si="2"/>
        <v>223872113856835.09</v>
      </c>
      <c r="AH10" s="37"/>
    </row>
    <row r="11" spans="1:34" x14ac:dyDescent="0.2">
      <c r="A11" s="45" t="s">
        <v>286</v>
      </c>
      <c r="B11" s="110">
        <f t="shared" si="0"/>
        <v>44564.104259259257</v>
      </c>
      <c r="C11" s="95">
        <v>2022</v>
      </c>
      <c r="D11" s="95">
        <v>1</v>
      </c>
      <c r="E11" s="95">
        <v>3</v>
      </c>
      <c r="F11" s="95">
        <v>2</v>
      </c>
      <c r="G11" s="96">
        <v>30</v>
      </c>
      <c r="H11" s="97">
        <v>8</v>
      </c>
      <c r="I11" s="97">
        <v>1.5</v>
      </c>
      <c r="J11" s="98">
        <v>51.326999999999998</v>
      </c>
      <c r="K11" s="95">
        <v>2</v>
      </c>
      <c r="L11" s="98">
        <v>1.7999999999999999E-2</v>
      </c>
      <c r="M11" s="98">
        <v>100.501</v>
      </c>
      <c r="N11" s="95">
        <v>2</v>
      </c>
      <c r="O11" s="95">
        <v>2.9000000000000001E-2</v>
      </c>
      <c r="P11" s="95">
        <v>10</v>
      </c>
      <c r="Q11" s="111" t="s">
        <v>23</v>
      </c>
      <c r="R11" s="100">
        <v>2.2999999999999998</v>
      </c>
      <c r="S11" s="100">
        <f t="shared" si="1"/>
        <v>2.1631999999999998</v>
      </c>
      <c r="T11" s="100">
        <v>2.2000000000000002</v>
      </c>
      <c r="U11" s="100" t="s">
        <v>11</v>
      </c>
      <c r="V11" s="95" t="s">
        <v>274</v>
      </c>
      <c r="W11" s="47" t="s">
        <v>7</v>
      </c>
      <c r="Y11" s="53">
        <f t="shared" si="2"/>
        <v>1258925411794173.5</v>
      </c>
      <c r="AH11" s="37"/>
    </row>
    <row r="12" spans="1:34" x14ac:dyDescent="0.2">
      <c r="A12" s="45" t="s">
        <v>287</v>
      </c>
      <c r="B12" s="110">
        <f t="shared" si="0"/>
        <v>44564.199699074074</v>
      </c>
      <c r="C12" s="95">
        <v>2022</v>
      </c>
      <c r="D12" s="95">
        <v>1</v>
      </c>
      <c r="E12" s="95">
        <v>3</v>
      </c>
      <c r="F12" s="95">
        <v>4</v>
      </c>
      <c r="G12" s="96">
        <v>47</v>
      </c>
      <c r="H12" s="97">
        <v>34.799999999999997</v>
      </c>
      <c r="I12" s="97">
        <v>1.1000000000000001</v>
      </c>
      <c r="J12" s="98">
        <v>51.222000000000001</v>
      </c>
      <c r="K12" s="95">
        <v>3</v>
      </c>
      <c r="L12" s="98">
        <v>2.7E-2</v>
      </c>
      <c r="M12" s="98">
        <v>100.244</v>
      </c>
      <c r="N12" s="95">
        <v>2</v>
      </c>
      <c r="O12" s="95">
        <v>2.9000000000000001E-2</v>
      </c>
      <c r="P12" s="95">
        <v>10</v>
      </c>
      <c r="Q12" s="111" t="s">
        <v>23</v>
      </c>
      <c r="R12" s="100">
        <v>2.2000000000000002</v>
      </c>
      <c r="S12" s="100">
        <f t="shared" si="1"/>
        <v>2.0638000000000005</v>
      </c>
      <c r="T12" s="100">
        <v>2.1</v>
      </c>
      <c r="U12" s="100" t="s">
        <v>11</v>
      </c>
      <c r="V12" s="95" t="s">
        <v>274</v>
      </c>
      <c r="W12" s="47" t="s">
        <v>7</v>
      </c>
      <c r="Y12" s="53">
        <f t="shared" si="2"/>
        <v>891250938133751.25</v>
      </c>
      <c r="AH12" s="37"/>
    </row>
    <row r="13" spans="1:34" x14ac:dyDescent="0.2">
      <c r="A13" s="45" t="s">
        <v>288</v>
      </c>
      <c r="B13" s="110">
        <f t="shared" si="0"/>
        <v>44565.555671296293</v>
      </c>
      <c r="C13" s="95">
        <v>2022</v>
      </c>
      <c r="D13" s="95">
        <v>1</v>
      </c>
      <c r="E13" s="95">
        <v>4</v>
      </c>
      <c r="F13" s="95">
        <v>13</v>
      </c>
      <c r="G13" s="96">
        <v>20</v>
      </c>
      <c r="H13" s="97">
        <v>10.1</v>
      </c>
      <c r="I13" s="97">
        <v>1.5</v>
      </c>
      <c r="J13" s="98">
        <v>51.353000000000002</v>
      </c>
      <c r="K13" s="95">
        <v>2</v>
      </c>
      <c r="L13" s="98">
        <v>1.7999999999999999E-2</v>
      </c>
      <c r="M13" s="98">
        <v>100.294</v>
      </c>
      <c r="N13" s="95">
        <v>2</v>
      </c>
      <c r="O13" s="95">
        <v>2.9000000000000001E-2</v>
      </c>
      <c r="P13" s="95">
        <v>10</v>
      </c>
      <c r="Q13" s="111" t="s">
        <v>23</v>
      </c>
      <c r="R13" s="100">
        <v>2.5</v>
      </c>
      <c r="S13" s="100">
        <f t="shared" si="1"/>
        <v>2.3620000000000001</v>
      </c>
      <c r="T13" s="100">
        <v>2.4</v>
      </c>
      <c r="U13" s="100" t="s">
        <v>11</v>
      </c>
      <c r="V13" s="95" t="s">
        <v>274</v>
      </c>
      <c r="W13" s="47" t="s">
        <v>7</v>
      </c>
      <c r="Y13" s="53">
        <f t="shared" si="2"/>
        <v>2511886431509585.5</v>
      </c>
      <c r="AH13" s="37"/>
    </row>
    <row r="14" spans="1:34" x14ac:dyDescent="0.2">
      <c r="A14" s="45" t="s">
        <v>289</v>
      </c>
      <c r="B14" s="110">
        <f t="shared" si="0"/>
        <v>44566.233067129629</v>
      </c>
      <c r="C14" s="95">
        <v>2022</v>
      </c>
      <c r="D14" s="95">
        <v>1</v>
      </c>
      <c r="E14" s="95">
        <v>5</v>
      </c>
      <c r="F14" s="95">
        <v>5</v>
      </c>
      <c r="G14" s="96">
        <v>35</v>
      </c>
      <c r="H14" s="97">
        <v>37.4</v>
      </c>
      <c r="I14" s="97">
        <v>1.8</v>
      </c>
      <c r="J14" s="98">
        <v>52.604999999999997</v>
      </c>
      <c r="K14" s="95">
        <v>4</v>
      </c>
      <c r="L14" s="98">
        <v>3.5999999999999997E-2</v>
      </c>
      <c r="M14" s="98">
        <v>100.66500000000001</v>
      </c>
      <c r="N14" s="95">
        <v>1</v>
      </c>
      <c r="O14" s="95">
        <v>1.4999999999999999E-2</v>
      </c>
      <c r="P14" s="95">
        <v>10</v>
      </c>
      <c r="Q14" s="111" t="s">
        <v>23</v>
      </c>
      <c r="R14" s="100">
        <v>2.5</v>
      </c>
      <c r="S14" s="100">
        <f t="shared" si="1"/>
        <v>2.3620000000000001</v>
      </c>
      <c r="T14" s="100">
        <v>2.4</v>
      </c>
      <c r="U14" s="100" t="s">
        <v>11</v>
      </c>
      <c r="V14" s="95" t="s">
        <v>275</v>
      </c>
      <c r="W14" s="47" t="s">
        <v>7</v>
      </c>
      <c r="Y14" s="53">
        <f t="shared" si="2"/>
        <v>2511886431509585.5</v>
      </c>
      <c r="AH14" s="37"/>
    </row>
    <row r="15" spans="1:34" x14ac:dyDescent="0.2">
      <c r="A15" s="45" t="s">
        <v>290</v>
      </c>
      <c r="B15" s="110">
        <f t="shared" si="0"/>
        <v>44566.922719907408</v>
      </c>
      <c r="C15" s="95">
        <v>2022</v>
      </c>
      <c r="D15" s="95">
        <v>1</v>
      </c>
      <c r="E15" s="95">
        <v>5</v>
      </c>
      <c r="F15" s="95">
        <v>22</v>
      </c>
      <c r="G15" s="96">
        <v>8</v>
      </c>
      <c r="H15" s="97">
        <v>43.3</v>
      </c>
      <c r="I15" s="97">
        <v>1.6</v>
      </c>
      <c r="J15" s="98">
        <v>51.365000000000002</v>
      </c>
      <c r="K15" s="95">
        <v>2</v>
      </c>
      <c r="L15" s="98">
        <v>1.7999999999999999E-2</v>
      </c>
      <c r="M15" s="98">
        <v>100.354</v>
      </c>
      <c r="N15" s="95">
        <v>2</v>
      </c>
      <c r="O15" s="95">
        <v>2.9000000000000001E-2</v>
      </c>
      <c r="P15" s="95">
        <v>10</v>
      </c>
      <c r="Q15" s="111" t="s">
        <v>23</v>
      </c>
      <c r="R15" s="100">
        <v>2.7</v>
      </c>
      <c r="S15" s="100">
        <f t="shared" si="1"/>
        <v>2.5608000000000004</v>
      </c>
      <c r="T15" s="100">
        <v>2.6</v>
      </c>
      <c r="U15" s="100" t="s">
        <v>11</v>
      </c>
      <c r="V15" s="95" t="s">
        <v>274</v>
      </c>
      <c r="W15" s="47" t="s">
        <v>7</v>
      </c>
      <c r="Y15" s="53">
        <f t="shared" si="2"/>
        <v>5011872336272755</v>
      </c>
      <c r="AH15" s="37"/>
    </row>
    <row r="16" spans="1:34" x14ac:dyDescent="0.2">
      <c r="A16" s="45" t="s">
        <v>291</v>
      </c>
      <c r="B16" s="110">
        <f t="shared" si="0"/>
        <v>44567.267175925925</v>
      </c>
      <c r="C16" s="95">
        <v>2022</v>
      </c>
      <c r="D16" s="95">
        <v>1</v>
      </c>
      <c r="E16" s="95">
        <v>6</v>
      </c>
      <c r="F16" s="95">
        <v>6</v>
      </c>
      <c r="G16" s="96">
        <v>24</v>
      </c>
      <c r="H16" s="97">
        <v>44.6</v>
      </c>
      <c r="I16" s="97">
        <v>1.3</v>
      </c>
      <c r="J16" s="98">
        <v>51.244999999999997</v>
      </c>
      <c r="K16" s="95">
        <v>2</v>
      </c>
      <c r="L16" s="98">
        <v>1.7999999999999999E-2</v>
      </c>
      <c r="M16" s="98">
        <v>100.31399999999999</v>
      </c>
      <c r="N16" s="95">
        <v>2</v>
      </c>
      <c r="O16" s="95">
        <v>2.9000000000000001E-2</v>
      </c>
      <c r="P16" s="95">
        <v>10</v>
      </c>
      <c r="Q16" s="111" t="s">
        <v>23</v>
      </c>
      <c r="R16" s="100">
        <v>2.2999999999999998</v>
      </c>
      <c r="S16" s="100">
        <f t="shared" si="1"/>
        <v>2.1631999999999998</v>
      </c>
      <c r="T16" s="100">
        <v>2.2000000000000002</v>
      </c>
      <c r="U16" s="100" t="s">
        <v>11</v>
      </c>
      <c r="V16" s="95" t="s">
        <v>274</v>
      </c>
      <c r="W16" s="47" t="s">
        <v>7</v>
      </c>
      <c r="Y16" s="53">
        <f t="shared" si="2"/>
        <v>1258925411794173.5</v>
      </c>
      <c r="AH16" s="37"/>
    </row>
    <row r="17" spans="1:34" x14ac:dyDescent="0.2">
      <c r="A17" s="45" t="s">
        <v>292</v>
      </c>
      <c r="B17" s="110">
        <f t="shared" si="0"/>
        <v>44567.307430555556</v>
      </c>
      <c r="C17" s="95">
        <v>2022</v>
      </c>
      <c r="D17" s="95">
        <v>1</v>
      </c>
      <c r="E17" s="95">
        <v>6</v>
      </c>
      <c r="F17" s="95">
        <v>7</v>
      </c>
      <c r="G17" s="96">
        <v>22</v>
      </c>
      <c r="H17" s="97">
        <v>42.3</v>
      </c>
      <c r="I17" s="97">
        <v>1.8</v>
      </c>
      <c r="J17" s="98">
        <v>51.287999999999997</v>
      </c>
      <c r="K17" s="95">
        <v>3</v>
      </c>
      <c r="L17" s="98">
        <v>2.7E-2</v>
      </c>
      <c r="M17" s="98">
        <v>100.291</v>
      </c>
      <c r="N17" s="95">
        <v>2</v>
      </c>
      <c r="O17" s="95">
        <v>2.9000000000000001E-2</v>
      </c>
      <c r="P17" s="95">
        <v>10</v>
      </c>
      <c r="Q17" s="111" t="s">
        <v>23</v>
      </c>
      <c r="R17" s="100">
        <v>2.2000000000000002</v>
      </c>
      <c r="S17" s="100">
        <f t="shared" si="1"/>
        <v>2.0638000000000005</v>
      </c>
      <c r="T17" s="100">
        <v>2.1</v>
      </c>
      <c r="U17" s="100" t="s">
        <v>11</v>
      </c>
      <c r="V17" s="95" t="s">
        <v>274</v>
      </c>
      <c r="W17" s="47" t="s">
        <v>7</v>
      </c>
      <c r="Y17" s="53">
        <f t="shared" si="2"/>
        <v>891250938133751.25</v>
      </c>
      <c r="AH17" s="37"/>
    </row>
    <row r="18" spans="1:34" x14ac:dyDescent="0.2">
      <c r="A18" s="45" t="s">
        <v>293</v>
      </c>
      <c r="B18" s="110">
        <f t="shared" si="0"/>
        <v>44567.658668981479</v>
      </c>
      <c r="C18" s="95">
        <v>2022</v>
      </c>
      <c r="D18" s="95">
        <v>1</v>
      </c>
      <c r="E18" s="95">
        <v>6</v>
      </c>
      <c r="F18" s="95">
        <v>15</v>
      </c>
      <c r="G18" s="96">
        <v>48</v>
      </c>
      <c r="H18" s="97">
        <v>29.2</v>
      </c>
      <c r="I18" s="97">
        <v>1.5</v>
      </c>
      <c r="J18" s="98">
        <v>51.228000000000002</v>
      </c>
      <c r="K18" s="95">
        <v>2</v>
      </c>
      <c r="L18" s="98">
        <v>1.7999999999999999E-2</v>
      </c>
      <c r="M18" s="98">
        <v>100.277</v>
      </c>
      <c r="N18" s="95">
        <v>2</v>
      </c>
      <c r="O18" s="95">
        <v>2.9000000000000001E-2</v>
      </c>
      <c r="P18" s="95">
        <v>10</v>
      </c>
      <c r="Q18" s="111" t="s">
        <v>23</v>
      </c>
      <c r="R18" s="100">
        <v>2.2999999999999998</v>
      </c>
      <c r="S18" s="100">
        <f t="shared" si="1"/>
        <v>2.1631999999999998</v>
      </c>
      <c r="T18" s="100">
        <v>2.2000000000000002</v>
      </c>
      <c r="U18" s="100" t="s">
        <v>11</v>
      </c>
      <c r="V18" s="95" t="s">
        <v>274</v>
      </c>
      <c r="W18" s="47" t="s">
        <v>7</v>
      </c>
      <c r="Y18" s="53">
        <f t="shared" si="2"/>
        <v>1258925411794173.5</v>
      </c>
      <c r="AH18" s="37"/>
    </row>
    <row r="19" spans="1:34" x14ac:dyDescent="0.2">
      <c r="A19" s="45" t="s">
        <v>294</v>
      </c>
      <c r="B19" s="110">
        <f t="shared" si="0"/>
        <v>44567.819918981484</v>
      </c>
      <c r="C19" s="95">
        <v>2022</v>
      </c>
      <c r="D19" s="95">
        <v>1</v>
      </c>
      <c r="E19" s="95">
        <v>6</v>
      </c>
      <c r="F19" s="95">
        <v>19</v>
      </c>
      <c r="G19" s="96">
        <v>40</v>
      </c>
      <c r="H19" s="97">
        <v>41.1</v>
      </c>
      <c r="I19" s="97">
        <v>1.1000000000000001</v>
      </c>
      <c r="J19" s="98">
        <v>51.429000000000002</v>
      </c>
      <c r="K19" s="95">
        <v>4</v>
      </c>
      <c r="L19" s="98">
        <v>3.5999999999999997E-2</v>
      </c>
      <c r="M19" s="98">
        <v>99.906000000000006</v>
      </c>
      <c r="N19" s="95">
        <v>5</v>
      </c>
      <c r="O19" s="95">
        <v>7.1999999999999995E-2</v>
      </c>
      <c r="P19" s="95">
        <v>10</v>
      </c>
      <c r="Q19" s="111" t="s">
        <v>23</v>
      </c>
      <c r="R19" s="100">
        <v>2</v>
      </c>
      <c r="S19" s="100">
        <f t="shared" si="1"/>
        <v>1.865</v>
      </c>
      <c r="T19" s="100">
        <v>1.9</v>
      </c>
      <c r="U19" s="100" t="s">
        <v>11</v>
      </c>
      <c r="V19" s="95" t="s">
        <v>274</v>
      </c>
      <c r="W19" s="47" t="s">
        <v>7</v>
      </c>
      <c r="Y19" s="53">
        <f t="shared" si="2"/>
        <v>446683592150964.06</v>
      </c>
      <c r="AH19" s="37"/>
    </row>
    <row r="20" spans="1:34" x14ac:dyDescent="0.2">
      <c r="A20" s="45" t="s">
        <v>295</v>
      </c>
      <c r="B20" s="110">
        <f t="shared" si="0"/>
        <v>44569.103703703702</v>
      </c>
      <c r="C20" s="95">
        <v>2022</v>
      </c>
      <c r="D20" s="95">
        <v>1</v>
      </c>
      <c r="E20" s="95">
        <v>8</v>
      </c>
      <c r="F20" s="95">
        <v>2</v>
      </c>
      <c r="G20" s="96">
        <v>29</v>
      </c>
      <c r="H20" s="97">
        <v>20.6</v>
      </c>
      <c r="I20" s="97">
        <v>1.7</v>
      </c>
      <c r="J20" s="98">
        <v>51.332999999999998</v>
      </c>
      <c r="K20" s="95">
        <v>3</v>
      </c>
      <c r="L20" s="98">
        <v>2.7E-2</v>
      </c>
      <c r="M20" s="98">
        <v>100.327</v>
      </c>
      <c r="N20" s="95">
        <v>2</v>
      </c>
      <c r="O20" s="95">
        <v>2.9000000000000001E-2</v>
      </c>
      <c r="P20" s="95">
        <v>10</v>
      </c>
      <c r="Q20" s="111" t="s">
        <v>23</v>
      </c>
      <c r="R20" s="100">
        <v>2.2000000000000002</v>
      </c>
      <c r="S20" s="100">
        <f t="shared" si="1"/>
        <v>2.0638000000000005</v>
      </c>
      <c r="T20" s="100">
        <v>2.1</v>
      </c>
      <c r="U20" s="100" t="s">
        <v>11</v>
      </c>
      <c r="V20" s="95" t="s">
        <v>274</v>
      </c>
      <c r="W20" s="47" t="s">
        <v>7</v>
      </c>
      <c r="Y20" s="53">
        <f t="shared" si="2"/>
        <v>891250938133751.25</v>
      </c>
      <c r="AH20" s="37"/>
    </row>
    <row r="21" spans="1:34" x14ac:dyDescent="0.2">
      <c r="A21" s="45" t="s">
        <v>296</v>
      </c>
      <c r="B21" s="110">
        <f t="shared" si="0"/>
        <v>44569.926469907405</v>
      </c>
      <c r="C21" s="95">
        <v>2022</v>
      </c>
      <c r="D21" s="95">
        <v>1</v>
      </c>
      <c r="E21" s="95">
        <v>8</v>
      </c>
      <c r="F21" s="95">
        <v>22</v>
      </c>
      <c r="G21" s="96">
        <v>14</v>
      </c>
      <c r="H21" s="97">
        <v>7.4</v>
      </c>
      <c r="I21" s="97">
        <v>1.2</v>
      </c>
      <c r="J21" s="98">
        <v>51.204000000000001</v>
      </c>
      <c r="K21" s="95">
        <v>2</v>
      </c>
      <c r="L21" s="98">
        <v>1.7999999999999999E-2</v>
      </c>
      <c r="M21" s="98">
        <v>100.313</v>
      </c>
      <c r="N21" s="95">
        <v>2</v>
      </c>
      <c r="O21" s="95">
        <v>2.9000000000000001E-2</v>
      </c>
      <c r="P21" s="95">
        <v>10</v>
      </c>
      <c r="Q21" s="111" t="s">
        <v>23</v>
      </c>
      <c r="R21" s="100">
        <v>2.2999999999999998</v>
      </c>
      <c r="S21" s="100">
        <f t="shared" si="1"/>
        <v>2.1631999999999998</v>
      </c>
      <c r="T21" s="100">
        <v>2.2000000000000002</v>
      </c>
      <c r="U21" s="100" t="s">
        <v>11</v>
      </c>
      <c r="V21" s="95" t="s">
        <v>274</v>
      </c>
      <c r="W21" s="47" t="s">
        <v>7</v>
      </c>
      <c r="Y21" s="53">
        <f t="shared" si="2"/>
        <v>1258925411794173.5</v>
      </c>
      <c r="AH21" s="37"/>
    </row>
    <row r="22" spans="1:34" x14ac:dyDescent="0.2">
      <c r="A22" s="45" t="s">
        <v>297</v>
      </c>
      <c r="B22" s="110">
        <f t="shared" si="0"/>
        <v>44570.848622685182</v>
      </c>
      <c r="C22" s="95">
        <v>2022</v>
      </c>
      <c r="D22" s="95">
        <v>1</v>
      </c>
      <c r="E22" s="95">
        <v>9</v>
      </c>
      <c r="F22" s="95">
        <v>20</v>
      </c>
      <c r="G22" s="96">
        <v>22</v>
      </c>
      <c r="H22" s="97">
        <v>1.4</v>
      </c>
      <c r="I22" s="97">
        <v>1.7</v>
      </c>
      <c r="J22" s="98">
        <v>51.396000000000001</v>
      </c>
      <c r="K22" s="95">
        <v>2</v>
      </c>
      <c r="L22" s="98">
        <v>1.7999999999999999E-2</v>
      </c>
      <c r="M22" s="98">
        <v>100.211</v>
      </c>
      <c r="N22" s="95">
        <v>2</v>
      </c>
      <c r="O22" s="95">
        <v>2.9000000000000001E-2</v>
      </c>
      <c r="P22" s="95">
        <v>10</v>
      </c>
      <c r="Q22" s="111" t="s">
        <v>23</v>
      </c>
      <c r="R22" s="100">
        <v>2.2999999999999998</v>
      </c>
      <c r="S22" s="100">
        <f t="shared" si="1"/>
        <v>2.1631999999999998</v>
      </c>
      <c r="T22" s="100">
        <v>2.2000000000000002</v>
      </c>
      <c r="U22" s="100" t="s">
        <v>11</v>
      </c>
      <c r="V22" s="95" t="s">
        <v>274</v>
      </c>
      <c r="W22" s="47" t="s">
        <v>7</v>
      </c>
      <c r="Y22" s="53">
        <f t="shared" si="2"/>
        <v>1258925411794173.5</v>
      </c>
      <c r="AH22" s="37"/>
    </row>
    <row r="23" spans="1:34" x14ac:dyDescent="0.2">
      <c r="A23" s="45" t="s">
        <v>298</v>
      </c>
      <c r="B23" s="110">
        <f t="shared" si="0"/>
        <v>44571.156736111108</v>
      </c>
      <c r="C23" s="95">
        <v>2022</v>
      </c>
      <c r="D23" s="95">
        <v>1</v>
      </c>
      <c r="E23" s="95">
        <v>10</v>
      </c>
      <c r="F23" s="95">
        <v>3</v>
      </c>
      <c r="G23" s="96">
        <v>45</v>
      </c>
      <c r="H23" s="97">
        <v>42</v>
      </c>
      <c r="I23" s="97">
        <v>2.2999999999999998</v>
      </c>
      <c r="J23" s="98">
        <v>51.414999999999999</v>
      </c>
      <c r="K23" s="95">
        <v>2</v>
      </c>
      <c r="L23" s="98">
        <v>1.7999999999999999E-2</v>
      </c>
      <c r="M23" s="98">
        <v>100.271</v>
      </c>
      <c r="N23" s="95">
        <v>1</v>
      </c>
      <c r="O23" s="95">
        <v>1.4E-2</v>
      </c>
      <c r="P23" s="95">
        <v>9</v>
      </c>
      <c r="Q23" s="111" t="s">
        <v>23</v>
      </c>
      <c r="R23" s="100">
        <v>2.7</v>
      </c>
      <c r="S23" s="100">
        <f t="shared" si="1"/>
        <v>2.5608000000000004</v>
      </c>
      <c r="T23" s="100">
        <v>2.6</v>
      </c>
      <c r="U23" s="100" t="s">
        <v>11</v>
      </c>
      <c r="V23" s="95" t="s">
        <v>274</v>
      </c>
      <c r="W23" s="47" t="s">
        <v>7</v>
      </c>
      <c r="Y23" s="53">
        <f t="shared" si="2"/>
        <v>5011872336272755</v>
      </c>
      <c r="AH23" s="37"/>
    </row>
    <row r="24" spans="1:34" x14ac:dyDescent="0.2">
      <c r="A24" s="45" t="s">
        <v>299</v>
      </c>
      <c r="B24" s="110">
        <f t="shared" si="0"/>
        <v>44571.544918981483</v>
      </c>
      <c r="C24" s="95">
        <v>2022</v>
      </c>
      <c r="D24" s="95">
        <v>1</v>
      </c>
      <c r="E24" s="95">
        <v>10</v>
      </c>
      <c r="F24" s="95">
        <v>13</v>
      </c>
      <c r="G24" s="96">
        <v>4</v>
      </c>
      <c r="H24" s="97">
        <v>41</v>
      </c>
      <c r="I24" s="97">
        <v>1.8</v>
      </c>
      <c r="J24" s="98">
        <v>51.372</v>
      </c>
      <c r="K24" s="95">
        <v>2</v>
      </c>
      <c r="L24" s="98">
        <v>1.7999999999999999E-2</v>
      </c>
      <c r="M24" s="98">
        <v>100.68600000000001</v>
      </c>
      <c r="N24" s="95">
        <v>1</v>
      </c>
      <c r="O24" s="95">
        <v>1.4E-2</v>
      </c>
      <c r="P24" s="95">
        <v>10</v>
      </c>
      <c r="Q24" s="111" t="s">
        <v>23</v>
      </c>
      <c r="R24" s="100">
        <v>3.1</v>
      </c>
      <c r="S24" s="100">
        <f t="shared" si="1"/>
        <v>2.9584000000000001</v>
      </c>
      <c r="T24" s="100">
        <v>3</v>
      </c>
      <c r="U24" s="100" t="s">
        <v>11</v>
      </c>
      <c r="V24" s="95" t="s">
        <v>274</v>
      </c>
      <c r="W24" s="47" t="s">
        <v>7</v>
      </c>
      <c r="Y24" s="53">
        <f t="shared" si="2"/>
        <v>1.9952623149688948E+16</v>
      </c>
      <c r="AH24" s="37"/>
    </row>
    <row r="25" spans="1:34" x14ac:dyDescent="0.2">
      <c r="A25" s="45" t="s">
        <v>300</v>
      </c>
      <c r="B25" s="110">
        <f t="shared" si="0"/>
        <v>44571.813067129631</v>
      </c>
      <c r="C25" s="95">
        <v>2022</v>
      </c>
      <c r="D25" s="95">
        <v>1</v>
      </c>
      <c r="E25" s="95">
        <v>10</v>
      </c>
      <c r="F25" s="95">
        <v>19</v>
      </c>
      <c r="G25" s="96">
        <v>30</v>
      </c>
      <c r="H25" s="97">
        <v>49.1</v>
      </c>
      <c r="I25" s="97">
        <v>1.8</v>
      </c>
      <c r="J25" s="98">
        <v>51.250999999999998</v>
      </c>
      <c r="K25" s="95">
        <v>2</v>
      </c>
      <c r="L25" s="98">
        <v>1.7999999999999999E-2</v>
      </c>
      <c r="M25" s="98">
        <v>100.35</v>
      </c>
      <c r="N25" s="95">
        <v>1</v>
      </c>
      <c r="O25" s="95">
        <v>1.4E-2</v>
      </c>
      <c r="P25" s="95">
        <v>10</v>
      </c>
      <c r="Q25" s="111" t="s">
        <v>23</v>
      </c>
      <c r="R25" s="100">
        <v>2.1</v>
      </c>
      <c r="S25" s="100">
        <f t="shared" si="1"/>
        <v>1.9644000000000001</v>
      </c>
      <c r="T25" s="100">
        <v>2</v>
      </c>
      <c r="U25" s="100" t="s">
        <v>11</v>
      </c>
      <c r="V25" s="95" t="s">
        <v>274</v>
      </c>
      <c r="W25" s="47" t="s">
        <v>7</v>
      </c>
      <c r="Y25" s="53">
        <f t="shared" si="2"/>
        <v>630957344480198.25</v>
      </c>
      <c r="AH25" s="37"/>
    </row>
    <row r="26" spans="1:34" x14ac:dyDescent="0.2">
      <c r="A26" s="45" t="s">
        <v>301</v>
      </c>
      <c r="B26" s="110">
        <f t="shared" si="0"/>
        <v>44572.889166666668</v>
      </c>
      <c r="C26" s="95">
        <v>2022</v>
      </c>
      <c r="D26" s="95">
        <v>1</v>
      </c>
      <c r="E26" s="95">
        <v>11</v>
      </c>
      <c r="F26" s="95">
        <v>21</v>
      </c>
      <c r="G26" s="96">
        <v>20</v>
      </c>
      <c r="H26" s="97">
        <v>24.7</v>
      </c>
      <c r="I26" s="97">
        <v>2.2000000000000002</v>
      </c>
      <c r="J26" s="98">
        <v>51.311</v>
      </c>
      <c r="K26" s="95">
        <v>2</v>
      </c>
      <c r="L26" s="98">
        <v>1.7999999999999999E-2</v>
      </c>
      <c r="M26" s="98">
        <v>100.358</v>
      </c>
      <c r="N26" s="95">
        <v>1</v>
      </c>
      <c r="O26" s="95">
        <v>1.4E-2</v>
      </c>
      <c r="P26" s="95">
        <v>10</v>
      </c>
      <c r="Q26" s="111" t="s">
        <v>23</v>
      </c>
      <c r="R26" s="100">
        <v>2.4</v>
      </c>
      <c r="S26" s="100">
        <f t="shared" si="1"/>
        <v>2.2625999999999999</v>
      </c>
      <c r="T26" s="100">
        <v>2.2999999999999998</v>
      </c>
      <c r="U26" s="100" t="s">
        <v>11</v>
      </c>
      <c r="V26" s="95" t="s">
        <v>274</v>
      </c>
      <c r="W26" s="47" t="s">
        <v>7</v>
      </c>
      <c r="Y26" s="53">
        <f t="shared" si="2"/>
        <v>1778279410038929</v>
      </c>
      <c r="AH26" s="37"/>
    </row>
    <row r="27" spans="1:34" x14ac:dyDescent="0.2">
      <c r="A27" s="45" t="s">
        <v>302</v>
      </c>
      <c r="B27" s="110">
        <f t="shared" si="0"/>
        <v>44572.923148148147</v>
      </c>
      <c r="C27" s="95">
        <v>2022</v>
      </c>
      <c r="D27" s="95">
        <v>1</v>
      </c>
      <c r="E27" s="95">
        <v>11</v>
      </c>
      <c r="F27" s="95">
        <v>22</v>
      </c>
      <c r="G27" s="96">
        <v>9</v>
      </c>
      <c r="H27" s="97">
        <v>20.3</v>
      </c>
      <c r="I27" s="97">
        <v>2.7</v>
      </c>
      <c r="J27" s="98">
        <v>51.378999999999998</v>
      </c>
      <c r="K27" s="95">
        <v>2</v>
      </c>
      <c r="L27" s="98">
        <v>1.7999999999999999E-2</v>
      </c>
      <c r="M27" s="98">
        <v>100.253</v>
      </c>
      <c r="N27" s="95">
        <v>1</v>
      </c>
      <c r="O27" s="95">
        <v>1.4E-2</v>
      </c>
      <c r="P27" s="95">
        <v>9</v>
      </c>
      <c r="Q27" s="111" t="s">
        <v>23</v>
      </c>
      <c r="R27" s="100">
        <v>2.9</v>
      </c>
      <c r="S27" s="100">
        <f t="shared" si="1"/>
        <v>2.7595999999999998</v>
      </c>
      <c r="T27" s="100">
        <v>2.8</v>
      </c>
      <c r="U27" s="100" t="s">
        <v>11</v>
      </c>
      <c r="V27" s="95" t="s">
        <v>274</v>
      </c>
      <c r="W27" s="47" t="s">
        <v>7</v>
      </c>
      <c r="Y27" s="53">
        <f t="shared" si="2"/>
        <v>1E+16</v>
      </c>
      <c r="AH27" s="37"/>
    </row>
    <row r="28" spans="1:34" x14ac:dyDescent="0.2">
      <c r="A28" s="45" t="s">
        <v>303</v>
      </c>
      <c r="B28" s="110">
        <f t="shared" si="0"/>
        <v>44573.540879629632</v>
      </c>
      <c r="C28" s="95">
        <v>2022</v>
      </c>
      <c r="D28" s="95">
        <v>1</v>
      </c>
      <c r="E28" s="95">
        <v>12</v>
      </c>
      <c r="F28" s="95">
        <v>12</v>
      </c>
      <c r="G28" s="96">
        <v>58</v>
      </c>
      <c r="H28" s="97">
        <v>52.2</v>
      </c>
      <c r="I28" s="97">
        <v>2.2000000000000002</v>
      </c>
      <c r="J28" s="98">
        <v>51.203000000000003</v>
      </c>
      <c r="K28" s="95">
        <v>2</v>
      </c>
      <c r="L28" s="98">
        <v>1.7999999999999999E-2</v>
      </c>
      <c r="M28" s="98">
        <v>100.259</v>
      </c>
      <c r="N28" s="95">
        <v>1</v>
      </c>
      <c r="O28" s="95">
        <v>1.4E-2</v>
      </c>
      <c r="P28" s="95">
        <v>10</v>
      </c>
      <c r="Q28" s="111" t="s">
        <v>23</v>
      </c>
      <c r="R28" s="100">
        <v>2.4</v>
      </c>
      <c r="S28" s="100">
        <f t="shared" si="1"/>
        <v>2.2625999999999999</v>
      </c>
      <c r="T28" s="100">
        <v>2.2999999999999998</v>
      </c>
      <c r="U28" s="100" t="s">
        <v>11</v>
      </c>
      <c r="V28" s="95" t="s">
        <v>274</v>
      </c>
      <c r="W28" s="47" t="s">
        <v>7</v>
      </c>
      <c r="Y28" s="53">
        <f t="shared" si="2"/>
        <v>1778279410038929</v>
      </c>
      <c r="AH28" s="37"/>
    </row>
    <row r="29" spans="1:34" x14ac:dyDescent="0.2">
      <c r="A29" s="45" t="s">
        <v>304</v>
      </c>
      <c r="B29" s="110">
        <f t="shared" si="0"/>
        <v>44574.153726851851</v>
      </c>
      <c r="C29" s="95">
        <v>2022</v>
      </c>
      <c r="D29" s="95">
        <v>1</v>
      </c>
      <c r="E29" s="95">
        <v>13</v>
      </c>
      <c r="F29" s="95">
        <v>3</v>
      </c>
      <c r="G29" s="96">
        <v>41</v>
      </c>
      <c r="H29" s="97">
        <v>22</v>
      </c>
      <c r="I29" s="97">
        <v>1.8</v>
      </c>
      <c r="J29" s="98">
        <v>51.612000000000002</v>
      </c>
      <c r="K29" s="95">
        <v>2</v>
      </c>
      <c r="L29" s="98">
        <v>1.7999999999999999E-2</v>
      </c>
      <c r="M29" s="98">
        <v>100.178</v>
      </c>
      <c r="N29" s="95">
        <v>1</v>
      </c>
      <c r="O29" s="95">
        <v>1.4E-2</v>
      </c>
      <c r="P29" s="95">
        <v>10</v>
      </c>
      <c r="Q29" s="111" t="s">
        <v>23</v>
      </c>
      <c r="R29" s="100">
        <v>2.6</v>
      </c>
      <c r="S29" s="100">
        <f t="shared" si="1"/>
        <v>2.4614000000000003</v>
      </c>
      <c r="T29" s="100">
        <v>2.5</v>
      </c>
      <c r="U29" s="100" t="s">
        <v>11</v>
      </c>
      <c r="V29" s="95" t="s">
        <v>274</v>
      </c>
      <c r="W29" s="47" t="s">
        <v>7</v>
      </c>
      <c r="Y29" s="53">
        <f t="shared" si="2"/>
        <v>3548133892335782</v>
      </c>
      <c r="AH29" s="37"/>
    </row>
    <row r="30" spans="1:34" x14ac:dyDescent="0.2">
      <c r="A30" s="45" t="s">
        <v>305</v>
      </c>
      <c r="B30" s="110">
        <f t="shared" si="0"/>
        <v>44575.627766203703</v>
      </c>
      <c r="C30" s="95">
        <v>2022</v>
      </c>
      <c r="D30" s="95">
        <v>1</v>
      </c>
      <c r="E30" s="95">
        <v>14</v>
      </c>
      <c r="F30" s="95">
        <v>15</v>
      </c>
      <c r="G30" s="96">
        <v>3</v>
      </c>
      <c r="H30" s="97">
        <v>59.5</v>
      </c>
      <c r="I30" s="97">
        <v>1.5</v>
      </c>
      <c r="J30" s="98">
        <v>51.203000000000003</v>
      </c>
      <c r="K30" s="95">
        <v>2</v>
      </c>
      <c r="L30" s="98">
        <v>1.7999999999999999E-2</v>
      </c>
      <c r="M30" s="98">
        <v>100.319</v>
      </c>
      <c r="N30" s="95">
        <v>1</v>
      </c>
      <c r="O30" s="95">
        <v>1.4E-2</v>
      </c>
      <c r="P30" s="95">
        <v>9</v>
      </c>
      <c r="Q30" s="111" t="s">
        <v>23</v>
      </c>
      <c r="R30" s="100">
        <v>2.9</v>
      </c>
      <c r="S30" s="100">
        <f t="shared" si="1"/>
        <v>2.7595999999999998</v>
      </c>
      <c r="T30" s="100">
        <v>2.8</v>
      </c>
      <c r="U30" s="100" t="s">
        <v>11</v>
      </c>
      <c r="V30" s="95" t="s">
        <v>274</v>
      </c>
      <c r="W30" s="47" t="s">
        <v>7</v>
      </c>
      <c r="Y30" s="53">
        <f t="shared" si="2"/>
        <v>1E+16</v>
      </c>
      <c r="AH30" s="37"/>
    </row>
    <row r="31" spans="1:34" x14ac:dyDescent="0.2">
      <c r="A31" s="45" t="s">
        <v>306</v>
      </c>
      <c r="B31" s="110">
        <f t="shared" si="0"/>
        <v>44576.338136574072</v>
      </c>
      <c r="C31" s="95">
        <v>2022</v>
      </c>
      <c r="D31" s="95">
        <v>1</v>
      </c>
      <c r="E31" s="95">
        <v>15</v>
      </c>
      <c r="F31" s="95">
        <v>8</v>
      </c>
      <c r="G31" s="96">
        <v>6</v>
      </c>
      <c r="H31" s="97">
        <v>55.6</v>
      </c>
      <c r="I31" s="97">
        <v>1.4</v>
      </c>
      <c r="J31" s="98">
        <v>51.671999999999997</v>
      </c>
      <c r="K31" s="95">
        <v>8</v>
      </c>
      <c r="L31" s="98">
        <v>7.1999999999999995E-2</v>
      </c>
      <c r="M31" s="98">
        <v>99.33</v>
      </c>
      <c r="N31" s="95">
        <v>10</v>
      </c>
      <c r="O31" s="95">
        <v>0.14499999999999999</v>
      </c>
      <c r="P31" s="95">
        <v>10</v>
      </c>
      <c r="Q31" s="111" t="s">
        <v>23</v>
      </c>
      <c r="R31" s="100">
        <v>1.9</v>
      </c>
      <c r="S31" s="100">
        <f t="shared" si="1"/>
        <v>1.7655999999999998</v>
      </c>
      <c r="T31" s="100">
        <v>1.8</v>
      </c>
      <c r="U31" s="100" t="s">
        <v>11</v>
      </c>
      <c r="V31" s="95" t="s">
        <v>277</v>
      </c>
      <c r="W31" s="47" t="s">
        <v>7</v>
      </c>
      <c r="Y31" s="53">
        <f t="shared" si="2"/>
        <v>316227766016839.06</v>
      </c>
      <c r="AH31" s="37"/>
    </row>
    <row r="32" spans="1:34" x14ac:dyDescent="0.2">
      <c r="A32" s="45" t="s">
        <v>307</v>
      </c>
      <c r="B32" s="110">
        <f t="shared" si="0"/>
        <v>44576.397129629629</v>
      </c>
      <c r="C32" s="95">
        <v>2022</v>
      </c>
      <c r="D32" s="95">
        <v>1</v>
      </c>
      <c r="E32" s="95">
        <v>15</v>
      </c>
      <c r="F32" s="95">
        <v>9</v>
      </c>
      <c r="G32" s="96">
        <v>31</v>
      </c>
      <c r="H32" s="97">
        <v>52.2</v>
      </c>
      <c r="I32" s="97">
        <v>1.8</v>
      </c>
      <c r="J32" s="98">
        <v>50.536999999999999</v>
      </c>
      <c r="K32" s="95">
        <v>4</v>
      </c>
      <c r="L32" s="98">
        <v>3.5999999999999997E-2</v>
      </c>
      <c r="M32" s="98">
        <v>100.27200000000001</v>
      </c>
      <c r="N32" s="95">
        <v>2</v>
      </c>
      <c r="O32" s="95">
        <v>2.8000000000000001E-2</v>
      </c>
      <c r="P32" s="95">
        <v>9</v>
      </c>
      <c r="Q32" s="111" t="s">
        <v>23</v>
      </c>
      <c r="R32" s="100">
        <v>2.4</v>
      </c>
      <c r="S32" s="100">
        <f t="shared" si="1"/>
        <v>2.2625999999999999</v>
      </c>
      <c r="T32" s="100">
        <v>2.2999999999999998</v>
      </c>
      <c r="U32" s="100" t="s">
        <v>11</v>
      </c>
      <c r="V32" s="95" t="s">
        <v>274</v>
      </c>
      <c r="W32" s="47" t="s">
        <v>7</v>
      </c>
      <c r="Y32" s="53">
        <f t="shared" si="2"/>
        <v>1778279410038929</v>
      </c>
      <c r="AH32" s="37"/>
    </row>
    <row r="33" spans="1:34" x14ac:dyDescent="0.2">
      <c r="A33" s="45" t="s">
        <v>308</v>
      </c>
      <c r="B33" s="110">
        <f t="shared" si="0"/>
        <v>44576.573784722219</v>
      </c>
      <c r="C33" s="95">
        <v>2022</v>
      </c>
      <c r="D33" s="95">
        <v>1</v>
      </c>
      <c r="E33" s="95">
        <v>15</v>
      </c>
      <c r="F33" s="95">
        <v>13</v>
      </c>
      <c r="G33" s="96">
        <v>46</v>
      </c>
      <c r="H33" s="97">
        <v>15</v>
      </c>
      <c r="I33" s="97">
        <v>1.7</v>
      </c>
      <c r="J33" s="98">
        <v>51.512999999999998</v>
      </c>
      <c r="K33" s="95">
        <v>2</v>
      </c>
      <c r="L33" s="98">
        <v>1.7999999999999999E-2</v>
      </c>
      <c r="M33" s="98">
        <v>100.221</v>
      </c>
      <c r="N33" s="95">
        <v>1</v>
      </c>
      <c r="O33" s="95">
        <v>1.4E-2</v>
      </c>
      <c r="P33" s="95">
        <v>10</v>
      </c>
      <c r="Q33" s="111" t="s">
        <v>23</v>
      </c>
      <c r="R33" s="100">
        <v>2.5</v>
      </c>
      <c r="S33" s="100">
        <f t="shared" si="1"/>
        <v>2.3620000000000001</v>
      </c>
      <c r="T33" s="100">
        <v>2.4</v>
      </c>
      <c r="U33" s="100" t="s">
        <v>11</v>
      </c>
      <c r="V33" s="95" t="s">
        <v>274</v>
      </c>
      <c r="W33" s="47" t="s">
        <v>7</v>
      </c>
      <c r="Y33" s="53">
        <f t="shared" si="2"/>
        <v>2511886431509585.5</v>
      </c>
      <c r="AH33" s="37"/>
    </row>
    <row r="34" spans="1:34" x14ac:dyDescent="0.2">
      <c r="A34" s="45" t="s">
        <v>309</v>
      </c>
      <c r="B34" s="110">
        <f t="shared" si="0"/>
        <v>44577.045069444444</v>
      </c>
      <c r="C34" s="95">
        <v>2022</v>
      </c>
      <c r="D34" s="95">
        <v>1</v>
      </c>
      <c r="E34" s="95">
        <v>16</v>
      </c>
      <c r="F34" s="95">
        <v>1</v>
      </c>
      <c r="G34" s="96">
        <v>4</v>
      </c>
      <c r="H34" s="97">
        <v>54.7</v>
      </c>
      <c r="I34" s="97">
        <v>2.5</v>
      </c>
      <c r="J34" s="98">
        <v>51.213000000000001</v>
      </c>
      <c r="K34" s="95">
        <v>2</v>
      </c>
      <c r="L34" s="98">
        <v>1.7999999999999999E-2</v>
      </c>
      <c r="M34" s="98">
        <v>100.282</v>
      </c>
      <c r="N34" s="95">
        <v>1</v>
      </c>
      <c r="O34" s="95">
        <v>1.4E-2</v>
      </c>
      <c r="P34" s="95">
        <v>9</v>
      </c>
      <c r="Q34" s="111" t="s">
        <v>23</v>
      </c>
      <c r="R34" s="100">
        <v>2.6</v>
      </c>
      <c r="S34" s="100">
        <f t="shared" si="1"/>
        <v>2.4614000000000003</v>
      </c>
      <c r="T34" s="100">
        <v>2.5</v>
      </c>
      <c r="U34" s="100" t="s">
        <v>11</v>
      </c>
      <c r="V34" s="95" t="s">
        <v>274</v>
      </c>
      <c r="W34" s="47" t="s">
        <v>7</v>
      </c>
      <c r="Y34" s="53">
        <f t="shared" si="2"/>
        <v>3548133892335782</v>
      </c>
      <c r="AH34" s="37"/>
    </row>
    <row r="35" spans="1:34" x14ac:dyDescent="0.2">
      <c r="A35" s="45" t="s">
        <v>310</v>
      </c>
      <c r="B35" s="110">
        <f t="shared" si="0"/>
        <v>44578.340150462966</v>
      </c>
      <c r="C35" s="95">
        <v>2022</v>
      </c>
      <c r="D35" s="95">
        <v>1</v>
      </c>
      <c r="E35" s="95">
        <v>17</v>
      </c>
      <c r="F35" s="95">
        <v>8</v>
      </c>
      <c r="G35" s="96">
        <v>9</v>
      </c>
      <c r="H35" s="97">
        <v>49.4</v>
      </c>
      <c r="I35" s="97">
        <v>0.5</v>
      </c>
      <c r="J35" s="98">
        <v>51.277000000000001</v>
      </c>
      <c r="K35" s="95">
        <v>2</v>
      </c>
      <c r="L35" s="98">
        <v>1.7999999999999999E-2</v>
      </c>
      <c r="M35" s="98">
        <v>100.452</v>
      </c>
      <c r="N35" s="95">
        <v>2</v>
      </c>
      <c r="O35" s="95">
        <v>2.9000000000000001E-2</v>
      </c>
      <c r="P35" s="95">
        <v>10</v>
      </c>
      <c r="Q35" s="111" t="s">
        <v>23</v>
      </c>
      <c r="R35" s="100">
        <v>2.1</v>
      </c>
      <c r="S35" s="100">
        <f t="shared" si="1"/>
        <v>1.9644000000000001</v>
      </c>
      <c r="T35" s="100">
        <v>2</v>
      </c>
      <c r="U35" s="100" t="s">
        <v>11</v>
      </c>
      <c r="V35" s="95" t="s">
        <v>274</v>
      </c>
      <c r="W35" s="47" t="s">
        <v>7</v>
      </c>
      <c r="Y35" s="53">
        <f t="shared" si="2"/>
        <v>630957344480198.25</v>
      </c>
      <c r="AH35" s="37"/>
    </row>
    <row r="36" spans="1:34" x14ac:dyDescent="0.2">
      <c r="A36" s="45" t="s">
        <v>311</v>
      </c>
      <c r="B36" s="110">
        <f t="shared" si="0"/>
        <v>44578.436597222222</v>
      </c>
      <c r="C36" s="95">
        <v>2022</v>
      </c>
      <c r="D36" s="95">
        <v>1</v>
      </c>
      <c r="E36" s="95">
        <v>17</v>
      </c>
      <c r="F36" s="95">
        <v>10</v>
      </c>
      <c r="G36" s="96">
        <v>28</v>
      </c>
      <c r="H36" s="97">
        <v>42.3</v>
      </c>
      <c r="I36" s="97">
        <v>1.3</v>
      </c>
      <c r="J36" s="98">
        <v>50.4</v>
      </c>
      <c r="K36" s="95">
        <v>3</v>
      </c>
      <c r="L36" s="98">
        <v>2.7E-2</v>
      </c>
      <c r="M36" s="98">
        <v>100.14</v>
      </c>
      <c r="N36" s="95">
        <v>2</v>
      </c>
      <c r="O36" s="95">
        <v>2.8000000000000001E-2</v>
      </c>
      <c r="P36" s="95">
        <v>10</v>
      </c>
      <c r="Q36" s="111" t="s">
        <v>23</v>
      </c>
      <c r="R36" s="100">
        <v>2.6</v>
      </c>
      <c r="S36" s="100">
        <f t="shared" si="1"/>
        <v>2.4614000000000003</v>
      </c>
      <c r="T36" s="100">
        <v>2.5</v>
      </c>
      <c r="U36" s="100" t="s">
        <v>11</v>
      </c>
      <c r="V36" s="95" t="s">
        <v>274</v>
      </c>
      <c r="W36" s="47" t="s">
        <v>7</v>
      </c>
      <c r="Y36" s="53">
        <f t="shared" si="2"/>
        <v>3548133892335782</v>
      </c>
      <c r="AH36" s="37"/>
    </row>
    <row r="37" spans="1:34" x14ac:dyDescent="0.2">
      <c r="A37" s="45" t="s">
        <v>312</v>
      </c>
      <c r="B37" s="110">
        <f t="shared" si="0"/>
        <v>44578.815011574072</v>
      </c>
      <c r="C37" s="95">
        <v>2022</v>
      </c>
      <c r="D37" s="95">
        <v>1</v>
      </c>
      <c r="E37" s="95">
        <v>17</v>
      </c>
      <c r="F37" s="95">
        <v>19</v>
      </c>
      <c r="G37" s="96">
        <v>33</v>
      </c>
      <c r="H37" s="97">
        <v>37.9</v>
      </c>
      <c r="I37" s="97">
        <v>2.4</v>
      </c>
      <c r="J37" s="98">
        <v>51.347999999999999</v>
      </c>
      <c r="K37" s="95">
        <v>2</v>
      </c>
      <c r="L37" s="98">
        <v>1.7999999999999999E-2</v>
      </c>
      <c r="M37" s="98">
        <v>100.36199999999999</v>
      </c>
      <c r="N37" s="95">
        <v>1</v>
      </c>
      <c r="O37" s="95">
        <v>1.4E-2</v>
      </c>
      <c r="P37" s="95">
        <v>9</v>
      </c>
      <c r="Q37" s="111" t="s">
        <v>23</v>
      </c>
      <c r="R37" s="100">
        <v>3.1</v>
      </c>
      <c r="S37" s="100">
        <f t="shared" si="1"/>
        <v>2.9584000000000001</v>
      </c>
      <c r="T37" s="100">
        <v>3</v>
      </c>
      <c r="U37" s="100" t="s">
        <v>11</v>
      </c>
      <c r="V37" s="95" t="s">
        <v>274</v>
      </c>
      <c r="W37" s="47" t="s">
        <v>7</v>
      </c>
      <c r="Y37" s="53">
        <f t="shared" si="2"/>
        <v>1.9952623149688948E+16</v>
      </c>
      <c r="AH37" s="37"/>
    </row>
    <row r="38" spans="1:34" x14ac:dyDescent="0.2">
      <c r="A38" s="45" t="s">
        <v>313</v>
      </c>
      <c r="B38" s="110">
        <f t="shared" si="0"/>
        <v>44578.914039351854</v>
      </c>
      <c r="C38" s="95">
        <v>2022</v>
      </c>
      <c r="D38" s="95">
        <v>1</v>
      </c>
      <c r="E38" s="95">
        <v>17</v>
      </c>
      <c r="F38" s="95">
        <v>21</v>
      </c>
      <c r="G38" s="96">
        <v>56</v>
      </c>
      <c r="H38" s="97">
        <v>13.1</v>
      </c>
      <c r="I38" s="97">
        <v>1.9</v>
      </c>
      <c r="J38" s="98">
        <v>51.085000000000001</v>
      </c>
      <c r="K38" s="95">
        <v>3</v>
      </c>
      <c r="L38" s="98">
        <v>2.7E-2</v>
      </c>
      <c r="M38" s="98">
        <v>100.21599999999999</v>
      </c>
      <c r="N38" s="95">
        <v>2</v>
      </c>
      <c r="O38" s="95">
        <v>2.9000000000000001E-2</v>
      </c>
      <c r="P38" s="95">
        <v>9</v>
      </c>
      <c r="Q38" s="111" t="s">
        <v>23</v>
      </c>
      <c r="R38" s="100">
        <v>2.2000000000000002</v>
      </c>
      <c r="S38" s="100">
        <f t="shared" si="1"/>
        <v>2.0638000000000005</v>
      </c>
      <c r="T38" s="100">
        <v>2.1</v>
      </c>
      <c r="U38" s="100" t="s">
        <v>11</v>
      </c>
      <c r="V38" s="95" t="s">
        <v>274</v>
      </c>
      <c r="W38" s="47" t="s">
        <v>7</v>
      </c>
      <c r="Y38" s="53">
        <f t="shared" si="2"/>
        <v>891250938133751.25</v>
      </c>
      <c r="AH38" s="37"/>
    </row>
    <row r="39" spans="1:34" x14ac:dyDescent="0.2">
      <c r="A39" s="45" t="s">
        <v>314</v>
      </c>
      <c r="B39" s="110">
        <f t="shared" si="0"/>
        <v>44579.4141087963</v>
      </c>
      <c r="C39" s="95">
        <v>2022</v>
      </c>
      <c r="D39" s="95">
        <v>1</v>
      </c>
      <c r="E39" s="95">
        <v>18</v>
      </c>
      <c r="F39" s="95">
        <v>9</v>
      </c>
      <c r="G39" s="96">
        <v>56</v>
      </c>
      <c r="H39" s="97">
        <v>19.100000000000001</v>
      </c>
      <c r="I39" s="97">
        <v>0.8</v>
      </c>
      <c r="J39" s="98">
        <v>51.420999999999999</v>
      </c>
      <c r="K39" s="95">
        <v>3</v>
      </c>
      <c r="L39" s="98">
        <v>2.7E-2</v>
      </c>
      <c r="M39" s="98">
        <v>100.06399999999999</v>
      </c>
      <c r="N39" s="95">
        <v>2</v>
      </c>
      <c r="O39" s="95">
        <v>2.9000000000000001E-2</v>
      </c>
      <c r="P39" s="95">
        <v>10</v>
      </c>
      <c r="Q39" s="111" t="s">
        <v>23</v>
      </c>
      <c r="R39" s="100">
        <v>2</v>
      </c>
      <c r="S39" s="100">
        <f t="shared" si="1"/>
        <v>1.865</v>
      </c>
      <c r="T39" s="100">
        <v>1.9</v>
      </c>
      <c r="U39" s="100" t="s">
        <v>11</v>
      </c>
      <c r="V39" s="95" t="s">
        <v>274</v>
      </c>
      <c r="W39" s="47" t="s">
        <v>7</v>
      </c>
      <c r="Y39" s="53">
        <f t="shared" si="2"/>
        <v>446683592150964.06</v>
      </c>
      <c r="AH39" s="37"/>
    </row>
    <row r="40" spans="1:34" x14ac:dyDescent="0.2">
      <c r="A40" s="45" t="s">
        <v>315</v>
      </c>
      <c r="B40" s="110">
        <f t="shared" si="0"/>
        <v>44580.355844907404</v>
      </c>
      <c r="C40" s="95">
        <v>2022</v>
      </c>
      <c r="D40" s="95">
        <v>1</v>
      </c>
      <c r="E40" s="95">
        <v>19</v>
      </c>
      <c r="F40" s="95">
        <v>8</v>
      </c>
      <c r="G40" s="96">
        <v>32</v>
      </c>
      <c r="H40" s="97">
        <v>25.3</v>
      </c>
      <c r="I40" s="97">
        <v>2.2000000000000002</v>
      </c>
      <c r="J40" s="98">
        <v>51.417000000000002</v>
      </c>
      <c r="K40" s="95">
        <v>2</v>
      </c>
      <c r="L40" s="98">
        <v>1.7999999999999999E-2</v>
      </c>
      <c r="M40" s="98">
        <v>100.27200000000001</v>
      </c>
      <c r="N40" s="95">
        <v>2</v>
      </c>
      <c r="O40" s="95">
        <v>2.9000000000000001E-2</v>
      </c>
      <c r="P40" s="95">
        <v>10</v>
      </c>
      <c r="Q40" s="111" t="s">
        <v>23</v>
      </c>
      <c r="R40" s="100">
        <v>2.1</v>
      </c>
      <c r="S40" s="100">
        <f t="shared" si="1"/>
        <v>1.9644000000000001</v>
      </c>
      <c r="T40" s="100">
        <v>2</v>
      </c>
      <c r="U40" s="100" t="s">
        <v>11</v>
      </c>
      <c r="V40" s="95" t="s">
        <v>274</v>
      </c>
      <c r="W40" s="47" t="s">
        <v>7</v>
      </c>
      <c r="Y40" s="53">
        <f t="shared" si="2"/>
        <v>630957344480198.25</v>
      </c>
      <c r="AH40" s="37"/>
    </row>
    <row r="41" spans="1:34" x14ac:dyDescent="0.2">
      <c r="A41" s="45" t="s">
        <v>316</v>
      </c>
      <c r="B41" s="110">
        <f t="shared" si="0"/>
        <v>44582.384004629632</v>
      </c>
      <c r="C41" s="95">
        <v>2022</v>
      </c>
      <c r="D41" s="95">
        <v>1</v>
      </c>
      <c r="E41" s="95">
        <v>21</v>
      </c>
      <c r="F41" s="95">
        <v>9</v>
      </c>
      <c r="G41" s="96">
        <v>12</v>
      </c>
      <c r="H41" s="97">
        <v>58.3</v>
      </c>
      <c r="I41" s="97">
        <v>2.1</v>
      </c>
      <c r="J41" s="98">
        <v>51.41</v>
      </c>
      <c r="K41" s="95">
        <v>2</v>
      </c>
      <c r="L41" s="98">
        <v>1.7999999999999999E-2</v>
      </c>
      <c r="M41" s="98">
        <v>100.149</v>
      </c>
      <c r="N41" s="95">
        <v>2</v>
      </c>
      <c r="O41" s="95">
        <v>2.9000000000000001E-2</v>
      </c>
      <c r="P41" s="95">
        <v>10</v>
      </c>
      <c r="Q41" s="111" t="s">
        <v>23</v>
      </c>
      <c r="R41" s="100">
        <v>2.4</v>
      </c>
      <c r="S41" s="100">
        <f t="shared" si="1"/>
        <v>2.2625999999999999</v>
      </c>
      <c r="T41" s="100">
        <v>2.2999999999999998</v>
      </c>
      <c r="U41" s="100" t="s">
        <v>11</v>
      </c>
      <c r="V41" s="95" t="s">
        <v>274</v>
      </c>
      <c r="W41" s="47" t="s">
        <v>7</v>
      </c>
      <c r="Y41" s="53">
        <f t="shared" si="2"/>
        <v>1778279410038929</v>
      </c>
      <c r="AH41" s="37"/>
    </row>
    <row r="42" spans="1:34" x14ac:dyDescent="0.2">
      <c r="A42" s="45" t="s">
        <v>317</v>
      </c>
      <c r="B42" s="110">
        <f t="shared" si="0"/>
        <v>44582.875891203701</v>
      </c>
      <c r="C42" s="95">
        <v>2022</v>
      </c>
      <c r="D42" s="95">
        <v>1</v>
      </c>
      <c r="E42" s="95">
        <v>21</v>
      </c>
      <c r="F42" s="95">
        <v>21</v>
      </c>
      <c r="G42" s="96">
        <v>1</v>
      </c>
      <c r="H42" s="97">
        <v>17.8</v>
      </c>
      <c r="I42" s="97">
        <v>1.4</v>
      </c>
      <c r="J42" s="98">
        <v>51.588999999999999</v>
      </c>
      <c r="K42" s="95">
        <v>2</v>
      </c>
      <c r="L42" s="98">
        <v>1.7999999999999999E-2</v>
      </c>
      <c r="M42" s="98">
        <v>100.47199999999999</v>
      </c>
      <c r="N42" s="95">
        <v>1</v>
      </c>
      <c r="O42" s="95">
        <v>1.4E-2</v>
      </c>
      <c r="P42" s="95">
        <v>10</v>
      </c>
      <c r="Q42" s="111" t="s">
        <v>23</v>
      </c>
      <c r="R42" s="100">
        <v>2.4</v>
      </c>
      <c r="S42" s="100">
        <f t="shared" si="1"/>
        <v>2.2625999999999999</v>
      </c>
      <c r="T42" s="100">
        <v>2.2999999999999998</v>
      </c>
      <c r="U42" s="100" t="s">
        <v>11</v>
      </c>
      <c r="V42" s="95" t="s">
        <v>274</v>
      </c>
      <c r="W42" s="47" t="s">
        <v>7</v>
      </c>
      <c r="Y42" s="53">
        <f t="shared" si="2"/>
        <v>1778279410038929</v>
      </c>
      <c r="AH42" s="37"/>
    </row>
    <row r="43" spans="1:34" x14ac:dyDescent="0.2">
      <c r="A43" s="45" t="s">
        <v>318</v>
      </c>
      <c r="B43" s="110">
        <f t="shared" si="0"/>
        <v>44583.141099537039</v>
      </c>
      <c r="C43" s="95">
        <v>2022</v>
      </c>
      <c r="D43" s="95">
        <v>1</v>
      </c>
      <c r="E43" s="95">
        <v>22</v>
      </c>
      <c r="F43" s="95">
        <v>3</v>
      </c>
      <c r="G43" s="96">
        <v>23</v>
      </c>
      <c r="H43" s="97">
        <v>11.2</v>
      </c>
      <c r="I43" s="97">
        <v>1.4</v>
      </c>
      <c r="J43" s="98">
        <v>51.29</v>
      </c>
      <c r="K43" s="95">
        <v>3</v>
      </c>
      <c r="L43" s="98">
        <v>2.7E-2</v>
      </c>
      <c r="M43" s="98">
        <v>100.392</v>
      </c>
      <c r="N43" s="95">
        <v>2</v>
      </c>
      <c r="O43" s="95">
        <v>2.9000000000000001E-2</v>
      </c>
      <c r="P43" s="95">
        <v>10</v>
      </c>
      <c r="Q43" s="111" t="s">
        <v>23</v>
      </c>
      <c r="R43" s="100">
        <v>2.6</v>
      </c>
      <c r="S43" s="100">
        <f t="shared" si="1"/>
        <v>2.4614000000000003</v>
      </c>
      <c r="T43" s="100">
        <v>2.5</v>
      </c>
      <c r="U43" s="100" t="s">
        <v>11</v>
      </c>
      <c r="V43" s="95" t="s">
        <v>274</v>
      </c>
      <c r="W43" s="47" t="s">
        <v>7</v>
      </c>
      <c r="Y43" s="53">
        <f t="shared" si="2"/>
        <v>3548133892335782</v>
      </c>
      <c r="AH43" s="37"/>
    </row>
    <row r="44" spans="1:34" x14ac:dyDescent="0.2">
      <c r="A44" s="45" t="s">
        <v>319</v>
      </c>
      <c r="B44" s="110">
        <f t="shared" si="0"/>
        <v>44583.162974537037</v>
      </c>
      <c r="C44" s="95">
        <v>2022</v>
      </c>
      <c r="D44" s="95">
        <v>1</v>
      </c>
      <c r="E44" s="95">
        <v>22</v>
      </c>
      <c r="F44" s="95">
        <v>3</v>
      </c>
      <c r="G44" s="96">
        <v>54</v>
      </c>
      <c r="H44" s="97">
        <v>41.3</v>
      </c>
      <c r="I44" s="97">
        <v>2.1</v>
      </c>
      <c r="J44" s="98">
        <v>51.286000000000001</v>
      </c>
      <c r="K44" s="95">
        <v>3</v>
      </c>
      <c r="L44" s="98">
        <v>2.7E-2</v>
      </c>
      <c r="M44" s="98">
        <v>100.423</v>
      </c>
      <c r="N44" s="95">
        <v>2</v>
      </c>
      <c r="O44" s="95">
        <v>2.9000000000000001E-2</v>
      </c>
      <c r="P44" s="95">
        <v>10</v>
      </c>
      <c r="Q44" s="111" t="s">
        <v>23</v>
      </c>
      <c r="R44" s="100">
        <v>2.2999999999999998</v>
      </c>
      <c r="S44" s="100">
        <f t="shared" si="1"/>
        <v>2.1631999999999998</v>
      </c>
      <c r="T44" s="100">
        <v>2.2000000000000002</v>
      </c>
      <c r="U44" s="100" t="s">
        <v>11</v>
      </c>
      <c r="V44" s="95" t="s">
        <v>274</v>
      </c>
      <c r="W44" s="47" t="s">
        <v>7</v>
      </c>
      <c r="Y44" s="53">
        <f t="shared" si="2"/>
        <v>1258925411794173.5</v>
      </c>
      <c r="AH44" s="37"/>
    </row>
    <row r="45" spans="1:34" x14ac:dyDescent="0.2">
      <c r="A45" s="45" t="s">
        <v>320</v>
      </c>
      <c r="B45" s="110">
        <f t="shared" si="0"/>
        <v>44583.335509259261</v>
      </c>
      <c r="C45" s="95">
        <v>2022</v>
      </c>
      <c r="D45" s="95">
        <v>1</v>
      </c>
      <c r="E45" s="95">
        <v>22</v>
      </c>
      <c r="F45" s="95">
        <v>8</v>
      </c>
      <c r="G45" s="96">
        <v>3</v>
      </c>
      <c r="H45" s="97">
        <v>8.9</v>
      </c>
      <c r="I45" s="97">
        <v>1.1000000000000001</v>
      </c>
      <c r="J45" s="98">
        <v>51.472999999999999</v>
      </c>
      <c r="K45" s="95">
        <v>3</v>
      </c>
      <c r="L45" s="98">
        <v>2.7E-2</v>
      </c>
      <c r="M45" s="98">
        <v>100.628</v>
      </c>
      <c r="N45" s="95">
        <v>2</v>
      </c>
      <c r="O45" s="95">
        <v>2.9000000000000001E-2</v>
      </c>
      <c r="P45" s="95">
        <v>10</v>
      </c>
      <c r="Q45" s="111" t="s">
        <v>23</v>
      </c>
      <c r="R45" s="100">
        <v>1.7000000000000002</v>
      </c>
      <c r="S45" s="100">
        <f t="shared" si="1"/>
        <v>1.5668000000000002</v>
      </c>
      <c r="T45" s="100">
        <v>1.6</v>
      </c>
      <c r="U45" s="100" t="s">
        <v>11</v>
      </c>
      <c r="V45" s="95" t="s">
        <v>274</v>
      </c>
      <c r="W45" s="47" t="s">
        <v>7</v>
      </c>
      <c r="Y45" s="53">
        <f t="shared" si="2"/>
        <v>158489319246112.38</v>
      </c>
      <c r="AH45" s="37"/>
    </row>
    <row r="46" spans="1:34" x14ac:dyDescent="0.2">
      <c r="A46" s="45" t="s">
        <v>321</v>
      </c>
      <c r="B46" s="110">
        <f t="shared" si="0"/>
        <v>44583.913217592592</v>
      </c>
      <c r="C46" s="95">
        <v>2022</v>
      </c>
      <c r="D46" s="95">
        <v>1</v>
      </c>
      <c r="E46" s="95">
        <v>22</v>
      </c>
      <c r="F46" s="95">
        <v>21</v>
      </c>
      <c r="G46" s="96">
        <v>55</v>
      </c>
      <c r="H46" s="97">
        <v>2.7</v>
      </c>
      <c r="I46" s="97">
        <v>1.6</v>
      </c>
      <c r="J46" s="98">
        <v>51.326999999999998</v>
      </c>
      <c r="K46" s="95">
        <v>4</v>
      </c>
      <c r="L46" s="98">
        <v>3.5999999999999997E-2</v>
      </c>
      <c r="M46" s="98">
        <v>100.078</v>
      </c>
      <c r="N46" s="95">
        <v>5</v>
      </c>
      <c r="O46" s="95">
        <v>7.1999999999999995E-2</v>
      </c>
      <c r="P46" s="95">
        <v>10</v>
      </c>
      <c r="Q46" s="111" t="s">
        <v>23</v>
      </c>
      <c r="R46" s="100">
        <v>2</v>
      </c>
      <c r="S46" s="100">
        <f t="shared" si="1"/>
        <v>1.865</v>
      </c>
      <c r="T46" s="100">
        <v>1.9</v>
      </c>
      <c r="U46" s="100" t="s">
        <v>11</v>
      </c>
      <c r="V46" s="95" t="s">
        <v>274</v>
      </c>
      <c r="W46" s="47" t="s">
        <v>7</v>
      </c>
      <c r="Y46" s="53">
        <f t="shared" si="2"/>
        <v>446683592150964.06</v>
      </c>
      <c r="AH46" s="37"/>
    </row>
    <row r="47" spans="1:34" x14ac:dyDescent="0.2">
      <c r="A47" s="45" t="s">
        <v>322</v>
      </c>
      <c r="B47" s="110">
        <f t="shared" si="0"/>
        <v>44584.337060185186</v>
      </c>
      <c r="C47" s="95">
        <v>2022</v>
      </c>
      <c r="D47" s="95">
        <v>1</v>
      </c>
      <c r="E47" s="95">
        <v>23</v>
      </c>
      <c r="F47" s="95">
        <v>8</v>
      </c>
      <c r="G47" s="96">
        <v>5</v>
      </c>
      <c r="H47" s="97">
        <v>22.8</v>
      </c>
      <c r="I47" s="97">
        <v>2</v>
      </c>
      <c r="J47" s="98">
        <v>51.302999999999997</v>
      </c>
      <c r="K47" s="95">
        <v>2</v>
      </c>
      <c r="L47" s="98">
        <v>1.7999999999999999E-2</v>
      </c>
      <c r="M47" s="98">
        <v>100.367</v>
      </c>
      <c r="N47" s="95">
        <v>1</v>
      </c>
      <c r="O47" s="95">
        <v>1.4E-2</v>
      </c>
      <c r="P47" s="95">
        <v>10</v>
      </c>
      <c r="Q47" s="111" t="s">
        <v>23</v>
      </c>
      <c r="R47" s="100">
        <v>2.6</v>
      </c>
      <c r="S47" s="100">
        <f t="shared" si="1"/>
        <v>2.4614000000000003</v>
      </c>
      <c r="T47" s="100">
        <v>2.5</v>
      </c>
      <c r="U47" s="100" t="s">
        <v>11</v>
      </c>
      <c r="V47" s="95" t="s">
        <v>274</v>
      </c>
      <c r="W47" s="47" t="s">
        <v>7</v>
      </c>
      <c r="Y47" s="53">
        <f t="shared" si="2"/>
        <v>3548133892335782</v>
      </c>
      <c r="AH47" s="37"/>
    </row>
    <row r="48" spans="1:34" x14ac:dyDescent="0.2">
      <c r="A48" s="45" t="s">
        <v>323</v>
      </c>
      <c r="B48" s="110">
        <f t="shared" si="0"/>
        <v>44585.145729166667</v>
      </c>
      <c r="C48" s="95">
        <v>2022</v>
      </c>
      <c r="D48" s="95">
        <v>1</v>
      </c>
      <c r="E48" s="95">
        <v>24</v>
      </c>
      <c r="F48" s="95">
        <v>3</v>
      </c>
      <c r="G48" s="96">
        <v>29</v>
      </c>
      <c r="H48" s="97">
        <v>51.1</v>
      </c>
      <c r="I48" s="97">
        <v>1.7</v>
      </c>
      <c r="J48" s="98">
        <v>51.835000000000001</v>
      </c>
      <c r="K48" s="95">
        <v>2</v>
      </c>
      <c r="L48" s="98">
        <v>1.7999999999999999E-2</v>
      </c>
      <c r="M48" s="98">
        <v>99.506</v>
      </c>
      <c r="N48" s="95">
        <v>2</v>
      </c>
      <c r="O48" s="95">
        <v>2.9000000000000001E-2</v>
      </c>
      <c r="P48" s="95">
        <v>10</v>
      </c>
      <c r="Q48" s="111" t="s">
        <v>23</v>
      </c>
      <c r="R48" s="100">
        <v>2.6</v>
      </c>
      <c r="S48" s="100">
        <f t="shared" si="1"/>
        <v>2.4614000000000003</v>
      </c>
      <c r="T48" s="100">
        <v>2.5</v>
      </c>
      <c r="U48" s="100" t="s">
        <v>11</v>
      </c>
      <c r="V48" s="95" t="s">
        <v>275</v>
      </c>
      <c r="W48" s="47" t="s">
        <v>7</v>
      </c>
      <c r="Y48" s="53">
        <f t="shared" si="2"/>
        <v>3548133892335782</v>
      </c>
      <c r="AH48" s="37"/>
    </row>
    <row r="49" spans="1:34" x14ac:dyDescent="0.2">
      <c r="A49" s="45" t="s">
        <v>324</v>
      </c>
      <c r="B49" s="110">
        <f t="shared" si="0"/>
        <v>44585.419386574074</v>
      </c>
      <c r="C49" s="95">
        <v>2022</v>
      </c>
      <c r="D49" s="95">
        <v>1</v>
      </c>
      <c r="E49" s="95">
        <v>24</v>
      </c>
      <c r="F49" s="95">
        <v>10</v>
      </c>
      <c r="G49" s="96">
        <v>3</v>
      </c>
      <c r="H49" s="97">
        <v>55.2</v>
      </c>
      <c r="I49" s="97">
        <v>1.3</v>
      </c>
      <c r="J49" s="98">
        <v>50.097000000000001</v>
      </c>
      <c r="K49" s="95">
        <v>3</v>
      </c>
      <c r="L49" s="98">
        <v>2.7E-2</v>
      </c>
      <c r="M49" s="98">
        <v>99.935000000000002</v>
      </c>
      <c r="N49" s="95">
        <v>1</v>
      </c>
      <c r="O49" s="95">
        <v>1.4E-2</v>
      </c>
      <c r="P49" s="95">
        <v>10</v>
      </c>
      <c r="Q49" s="111" t="s">
        <v>23</v>
      </c>
      <c r="R49" s="100">
        <v>2.8</v>
      </c>
      <c r="S49" s="100">
        <f t="shared" si="1"/>
        <v>2.6601999999999997</v>
      </c>
      <c r="T49" s="100">
        <v>2.7</v>
      </c>
      <c r="U49" s="100" t="s">
        <v>11</v>
      </c>
      <c r="V49" s="95" t="s">
        <v>274</v>
      </c>
      <c r="W49" s="47" t="s">
        <v>7</v>
      </c>
      <c r="Y49" s="53">
        <f t="shared" si="2"/>
        <v>7079457843841414</v>
      </c>
      <c r="AH49" s="37"/>
    </row>
    <row r="50" spans="1:34" x14ac:dyDescent="0.2">
      <c r="A50" s="45" t="s">
        <v>325</v>
      </c>
      <c r="B50" s="110">
        <f t="shared" si="0"/>
        <v>44586.895879629628</v>
      </c>
      <c r="C50" s="95">
        <v>2022</v>
      </c>
      <c r="D50" s="95">
        <v>1</v>
      </c>
      <c r="E50" s="95">
        <v>25</v>
      </c>
      <c r="F50" s="95">
        <v>21</v>
      </c>
      <c r="G50" s="96">
        <v>30</v>
      </c>
      <c r="H50" s="97">
        <v>4.8</v>
      </c>
      <c r="I50" s="97">
        <v>1.3</v>
      </c>
      <c r="J50" s="98">
        <v>51.381</v>
      </c>
      <c r="K50" s="95">
        <v>5</v>
      </c>
      <c r="L50" s="98">
        <v>4.4999999999999998E-2</v>
      </c>
      <c r="M50" s="98">
        <v>100.042</v>
      </c>
      <c r="N50" s="95">
        <v>6</v>
      </c>
      <c r="O50" s="95">
        <v>8.5999999999999993E-2</v>
      </c>
      <c r="P50" s="95">
        <v>10</v>
      </c>
      <c r="Q50" s="111" t="s">
        <v>23</v>
      </c>
      <c r="R50" s="100">
        <v>1.8</v>
      </c>
      <c r="S50" s="100">
        <f t="shared" si="1"/>
        <v>1.6662000000000001</v>
      </c>
      <c r="T50" s="100">
        <v>1.7</v>
      </c>
      <c r="U50" s="100" t="s">
        <v>11</v>
      </c>
      <c r="V50" s="95" t="s">
        <v>274</v>
      </c>
      <c r="W50" s="47" t="s">
        <v>7</v>
      </c>
      <c r="Y50" s="53">
        <f t="shared" si="2"/>
        <v>223872113856835.09</v>
      </c>
      <c r="AH50" s="37"/>
    </row>
    <row r="51" spans="1:34" x14ac:dyDescent="0.2">
      <c r="A51" s="45" t="s">
        <v>326</v>
      </c>
      <c r="B51" s="110">
        <f t="shared" si="0"/>
        <v>44586.921342592592</v>
      </c>
      <c r="C51" s="95">
        <v>2022</v>
      </c>
      <c r="D51" s="95">
        <v>1</v>
      </c>
      <c r="E51" s="95">
        <v>25</v>
      </c>
      <c r="F51" s="95">
        <v>22</v>
      </c>
      <c r="G51" s="96">
        <v>6</v>
      </c>
      <c r="H51" s="97">
        <v>44.2</v>
      </c>
      <c r="I51" s="97">
        <v>1.7</v>
      </c>
      <c r="J51" s="98">
        <v>51.219000000000001</v>
      </c>
      <c r="K51" s="95">
        <v>3</v>
      </c>
      <c r="L51" s="98">
        <v>2.7E-2</v>
      </c>
      <c r="M51" s="98">
        <v>100.398</v>
      </c>
      <c r="N51" s="95">
        <v>2</v>
      </c>
      <c r="O51" s="95">
        <v>2.9000000000000001E-2</v>
      </c>
      <c r="P51" s="95">
        <v>10</v>
      </c>
      <c r="Q51" s="111" t="s">
        <v>23</v>
      </c>
      <c r="R51" s="100">
        <v>2.2999999999999998</v>
      </c>
      <c r="S51" s="100">
        <f t="shared" si="1"/>
        <v>2.1631999999999998</v>
      </c>
      <c r="T51" s="100">
        <v>2.2000000000000002</v>
      </c>
      <c r="U51" s="100" t="s">
        <v>11</v>
      </c>
      <c r="V51" s="95" t="s">
        <v>274</v>
      </c>
      <c r="W51" s="47" t="s">
        <v>7</v>
      </c>
      <c r="Y51" s="53">
        <f t="shared" si="2"/>
        <v>1258925411794173.5</v>
      </c>
      <c r="AH51" s="37"/>
    </row>
    <row r="52" spans="1:34" x14ac:dyDescent="0.2">
      <c r="A52" s="45" t="s">
        <v>327</v>
      </c>
      <c r="B52" s="110">
        <f t="shared" si="0"/>
        <v>44586.923854166664</v>
      </c>
      <c r="C52" s="95">
        <v>2022</v>
      </c>
      <c r="D52" s="95">
        <v>1</v>
      </c>
      <c r="E52" s="95">
        <v>25</v>
      </c>
      <c r="F52" s="95">
        <v>22</v>
      </c>
      <c r="G52" s="96">
        <v>10</v>
      </c>
      <c r="H52" s="97">
        <v>21.5</v>
      </c>
      <c r="I52" s="97">
        <v>0.5</v>
      </c>
      <c r="J52" s="98">
        <v>51.362000000000002</v>
      </c>
      <c r="K52" s="95">
        <v>5</v>
      </c>
      <c r="L52" s="98">
        <v>4.4999999999999998E-2</v>
      </c>
      <c r="M52" s="98">
        <v>100.004</v>
      </c>
      <c r="N52" s="95">
        <v>6</v>
      </c>
      <c r="O52" s="95">
        <v>8.5999999999999993E-2</v>
      </c>
      <c r="P52" s="95">
        <v>10</v>
      </c>
      <c r="Q52" s="111" t="s">
        <v>23</v>
      </c>
      <c r="R52" s="100">
        <v>1.5</v>
      </c>
      <c r="S52" s="100">
        <f t="shared" si="1"/>
        <v>1.3680000000000001</v>
      </c>
      <c r="T52" s="100">
        <v>1.4</v>
      </c>
      <c r="U52" s="100" t="s">
        <v>11</v>
      </c>
      <c r="V52" s="95" t="s">
        <v>274</v>
      </c>
      <c r="W52" s="47" t="s">
        <v>7</v>
      </c>
      <c r="Y52" s="53">
        <f t="shared" si="2"/>
        <v>79432823472428.328</v>
      </c>
      <c r="AH52" s="37"/>
    </row>
    <row r="53" spans="1:34" x14ac:dyDescent="0.2">
      <c r="A53" s="45" t="s">
        <v>328</v>
      </c>
      <c r="B53" s="110">
        <f t="shared" si="0"/>
        <v>44587.054768518516</v>
      </c>
      <c r="C53" s="95">
        <v>2022</v>
      </c>
      <c r="D53" s="95">
        <v>1</v>
      </c>
      <c r="E53" s="95">
        <v>26</v>
      </c>
      <c r="F53" s="95">
        <v>1</v>
      </c>
      <c r="G53" s="96">
        <v>18</v>
      </c>
      <c r="H53" s="97">
        <v>52.9</v>
      </c>
      <c r="I53" s="97">
        <v>3</v>
      </c>
      <c r="J53" s="98">
        <v>51.209000000000003</v>
      </c>
      <c r="K53" s="95">
        <v>3</v>
      </c>
      <c r="L53" s="98">
        <v>2.7E-2</v>
      </c>
      <c r="M53" s="98">
        <v>100.492</v>
      </c>
      <c r="N53" s="95">
        <v>2</v>
      </c>
      <c r="O53" s="95">
        <v>2.9000000000000001E-2</v>
      </c>
      <c r="P53" s="95">
        <v>10</v>
      </c>
      <c r="Q53" s="111" t="s">
        <v>23</v>
      </c>
      <c r="R53" s="100">
        <v>2.1</v>
      </c>
      <c r="S53" s="100">
        <f t="shared" si="1"/>
        <v>1.9644000000000001</v>
      </c>
      <c r="T53" s="100">
        <v>2</v>
      </c>
      <c r="U53" s="100" t="s">
        <v>11</v>
      </c>
      <c r="V53" s="95" t="s">
        <v>274</v>
      </c>
      <c r="W53" s="47" t="s">
        <v>7</v>
      </c>
      <c r="Y53" s="53">
        <f t="shared" si="2"/>
        <v>630957344480198.25</v>
      </c>
      <c r="AH53" s="37"/>
    </row>
    <row r="54" spans="1:34" x14ac:dyDescent="0.2">
      <c r="A54" s="45" t="s">
        <v>329</v>
      </c>
      <c r="B54" s="110">
        <f t="shared" si="0"/>
        <v>44587.690347222226</v>
      </c>
      <c r="C54" s="95">
        <v>2022</v>
      </c>
      <c r="D54" s="95">
        <v>1</v>
      </c>
      <c r="E54" s="95">
        <v>26</v>
      </c>
      <c r="F54" s="95">
        <v>16</v>
      </c>
      <c r="G54" s="96">
        <v>34</v>
      </c>
      <c r="H54" s="97">
        <v>6</v>
      </c>
      <c r="I54" s="97">
        <v>1.3</v>
      </c>
      <c r="J54" s="98">
        <v>51.634</v>
      </c>
      <c r="K54" s="95">
        <v>6</v>
      </c>
      <c r="L54" s="98">
        <v>5.3999999999999999E-2</v>
      </c>
      <c r="M54" s="98">
        <v>100.68</v>
      </c>
      <c r="N54" s="95">
        <v>2</v>
      </c>
      <c r="O54" s="95">
        <v>2.9000000000000001E-2</v>
      </c>
      <c r="P54" s="95">
        <v>10</v>
      </c>
      <c r="Q54" s="111" t="s">
        <v>23</v>
      </c>
      <c r="R54" s="100">
        <v>1.8</v>
      </c>
      <c r="S54" s="100">
        <f t="shared" si="1"/>
        <v>1.6662000000000001</v>
      </c>
      <c r="T54" s="100">
        <v>1.7</v>
      </c>
      <c r="U54" s="100" t="s">
        <v>11</v>
      </c>
      <c r="V54" s="95" t="s">
        <v>274</v>
      </c>
      <c r="W54" s="47" t="s">
        <v>7</v>
      </c>
      <c r="Y54" s="53">
        <f t="shared" si="2"/>
        <v>223872113856835.09</v>
      </c>
      <c r="AH54" s="37"/>
    </row>
    <row r="55" spans="1:34" x14ac:dyDescent="0.2">
      <c r="A55" s="45" t="s">
        <v>330</v>
      </c>
      <c r="B55" s="110">
        <f t="shared" si="0"/>
        <v>44587.995555555557</v>
      </c>
      <c r="C55" s="95">
        <v>2022</v>
      </c>
      <c r="D55" s="95">
        <v>1</v>
      </c>
      <c r="E55" s="95">
        <v>26</v>
      </c>
      <c r="F55" s="95">
        <v>23</v>
      </c>
      <c r="G55" s="96">
        <v>53</v>
      </c>
      <c r="H55" s="97">
        <v>36.6</v>
      </c>
      <c r="I55" s="97">
        <v>2</v>
      </c>
      <c r="J55" s="98">
        <v>50.427</v>
      </c>
      <c r="K55" s="95">
        <v>2</v>
      </c>
      <c r="L55" s="98">
        <v>1.7999999999999999E-2</v>
      </c>
      <c r="M55" s="98">
        <v>100.4</v>
      </c>
      <c r="N55" s="95">
        <v>1</v>
      </c>
      <c r="O55" s="95">
        <v>1.4E-2</v>
      </c>
      <c r="P55" s="95">
        <v>9</v>
      </c>
      <c r="Q55" s="111" t="s">
        <v>23</v>
      </c>
      <c r="R55" s="100">
        <v>3.1</v>
      </c>
      <c r="S55" s="100">
        <f t="shared" si="1"/>
        <v>2.9584000000000001</v>
      </c>
      <c r="T55" s="100">
        <v>3</v>
      </c>
      <c r="U55" s="100" t="s">
        <v>11</v>
      </c>
      <c r="V55" s="95" t="s">
        <v>274</v>
      </c>
      <c r="W55" s="47" t="s">
        <v>7</v>
      </c>
      <c r="Y55" s="53">
        <f t="shared" si="2"/>
        <v>1.9952623149688948E+16</v>
      </c>
      <c r="AH55" s="37"/>
    </row>
    <row r="56" spans="1:34" x14ac:dyDescent="0.2">
      <c r="A56" s="45" t="s">
        <v>331</v>
      </c>
      <c r="B56" s="110">
        <f t="shared" si="0"/>
        <v>44588.420081018521</v>
      </c>
      <c r="C56" s="95">
        <v>2022</v>
      </c>
      <c r="D56" s="95">
        <v>1</v>
      </c>
      <c r="E56" s="95">
        <v>27</v>
      </c>
      <c r="F56" s="95">
        <v>10</v>
      </c>
      <c r="G56" s="96">
        <v>4</v>
      </c>
      <c r="H56" s="97">
        <v>55.6</v>
      </c>
      <c r="I56" s="97">
        <v>2.1</v>
      </c>
      <c r="J56" s="98">
        <v>51.615000000000002</v>
      </c>
      <c r="K56" s="95">
        <v>2</v>
      </c>
      <c r="L56" s="98">
        <v>1.7999999999999999E-2</v>
      </c>
      <c r="M56" s="98">
        <v>100.253</v>
      </c>
      <c r="N56" s="95">
        <v>2</v>
      </c>
      <c r="O56" s="95">
        <v>2.9000000000000001E-2</v>
      </c>
      <c r="P56" s="95">
        <v>10</v>
      </c>
      <c r="Q56" s="111" t="s">
        <v>23</v>
      </c>
      <c r="R56" s="100">
        <v>2.2999999999999998</v>
      </c>
      <c r="S56" s="100">
        <f t="shared" si="1"/>
        <v>2.1631999999999998</v>
      </c>
      <c r="T56" s="100">
        <v>2.2000000000000002</v>
      </c>
      <c r="U56" s="100" t="s">
        <v>11</v>
      </c>
      <c r="V56" s="95" t="s">
        <v>274</v>
      </c>
      <c r="W56" s="47" t="s">
        <v>7</v>
      </c>
      <c r="Y56" s="53">
        <f t="shared" si="2"/>
        <v>1258925411794173.5</v>
      </c>
      <c r="AH56" s="37"/>
    </row>
    <row r="57" spans="1:34" x14ac:dyDescent="0.2">
      <c r="A57" s="45" t="s">
        <v>332</v>
      </c>
      <c r="B57" s="110">
        <f t="shared" si="0"/>
        <v>44588.691145833334</v>
      </c>
      <c r="C57" s="95">
        <v>2022</v>
      </c>
      <c r="D57" s="95">
        <v>1</v>
      </c>
      <c r="E57" s="95">
        <v>27</v>
      </c>
      <c r="F57" s="95">
        <v>16</v>
      </c>
      <c r="G57" s="96">
        <v>35</v>
      </c>
      <c r="H57" s="97">
        <v>15.6</v>
      </c>
      <c r="I57" s="97">
        <v>1.7</v>
      </c>
      <c r="J57" s="98">
        <v>51.673000000000002</v>
      </c>
      <c r="K57" s="95">
        <v>2</v>
      </c>
      <c r="L57" s="98">
        <v>1.7999999999999999E-2</v>
      </c>
      <c r="M57" s="98">
        <v>100.64</v>
      </c>
      <c r="N57" s="95">
        <v>1</v>
      </c>
      <c r="O57" s="95">
        <v>1.4E-2</v>
      </c>
      <c r="P57" s="95">
        <v>10</v>
      </c>
      <c r="Q57" s="111" t="s">
        <v>23</v>
      </c>
      <c r="R57" s="100">
        <v>2.4</v>
      </c>
      <c r="S57" s="100">
        <f t="shared" si="1"/>
        <v>2.2625999999999999</v>
      </c>
      <c r="T57" s="100">
        <v>2.2999999999999998</v>
      </c>
      <c r="U57" s="100" t="s">
        <v>11</v>
      </c>
      <c r="V57" s="95" t="s">
        <v>274</v>
      </c>
      <c r="W57" s="47" t="s">
        <v>7</v>
      </c>
      <c r="Y57" s="53">
        <f t="shared" si="2"/>
        <v>1778279410038929</v>
      </c>
      <c r="AH57" s="37"/>
    </row>
    <row r="58" spans="1:34" x14ac:dyDescent="0.2">
      <c r="A58" s="45" t="s">
        <v>333</v>
      </c>
      <c r="B58" s="110">
        <f t="shared" si="0"/>
        <v>44589.128078703703</v>
      </c>
      <c r="C58" s="95">
        <v>2022</v>
      </c>
      <c r="D58" s="95">
        <v>1</v>
      </c>
      <c r="E58" s="95">
        <v>28</v>
      </c>
      <c r="F58" s="95">
        <v>3</v>
      </c>
      <c r="G58" s="96">
        <v>4</v>
      </c>
      <c r="H58" s="97">
        <v>26</v>
      </c>
      <c r="I58" s="97">
        <v>1.7</v>
      </c>
      <c r="J58" s="98">
        <v>51.235999999999997</v>
      </c>
      <c r="K58" s="95">
        <v>2</v>
      </c>
      <c r="L58" s="98">
        <v>1.7999999999999999E-2</v>
      </c>
      <c r="M58" s="98">
        <v>100.339</v>
      </c>
      <c r="N58" s="95">
        <v>1</v>
      </c>
      <c r="O58" s="95">
        <v>1.4E-2</v>
      </c>
      <c r="P58" s="95">
        <v>10</v>
      </c>
      <c r="Q58" s="111" t="s">
        <v>23</v>
      </c>
      <c r="R58" s="100">
        <v>3</v>
      </c>
      <c r="S58" s="100">
        <f t="shared" si="1"/>
        <v>2.859</v>
      </c>
      <c r="T58" s="100">
        <v>2.9</v>
      </c>
      <c r="U58" s="100" t="s">
        <v>11</v>
      </c>
      <c r="V58" s="95" t="s">
        <v>274</v>
      </c>
      <c r="W58" s="47" t="s">
        <v>7</v>
      </c>
      <c r="Y58" s="53">
        <f t="shared" si="2"/>
        <v>1.4125375446227572E+16</v>
      </c>
      <c r="AH58" s="37"/>
    </row>
    <row r="59" spans="1:34" x14ac:dyDescent="0.2">
      <c r="A59" s="45" t="s">
        <v>334</v>
      </c>
      <c r="B59" s="110">
        <f t="shared" si="0"/>
        <v>44589.147372685184</v>
      </c>
      <c r="C59" s="95">
        <v>2022</v>
      </c>
      <c r="D59" s="95">
        <v>1</v>
      </c>
      <c r="E59" s="95">
        <v>28</v>
      </c>
      <c r="F59" s="95">
        <v>3</v>
      </c>
      <c r="G59" s="96">
        <v>32</v>
      </c>
      <c r="H59" s="97">
        <v>13.3</v>
      </c>
      <c r="I59" s="97">
        <v>1.8</v>
      </c>
      <c r="J59" s="98">
        <v>51.22</v>
      </c>
      <c r="K59" s="95">
        <v>2</v>
      </c>
      <c r="L59" s="98">
        <v>1.7999999999999999E-2</v>
      </c>
      <c r="M59" s="98">
        <v>100.331</v>
      </c>
      <c r="N59" s="95">
        <v>1</v>
      </c>
      <c r="O59" s="95">
        <v>1.4E-2</v>
      </c>
      <c r="P59" s="95">
        <v>10</v>
      </c>
      <c r="Q59" s="111" t="s">
        <v>23</v>
      </c>
      <c r="R59" s="100">
        <v>2.2999999999999998</v>
      </c>
      <c r="S59" s="100">
        <f t="shared" si="1"/>
        <v>2.1631999999999998</v>
      </c>
      <c r="T59" s="100">
        <v>2.2000000000000002</v>
      </c>
      <c r="U59" s="100" t="s">
        <v>11</v>
      </c>
      <c r="V59" s="95" t="s">
        <v>274</v>
      </c>
      <c r="W59" s="47" t="s">
        <v>7</v>
      </c>
      <c r="Y59" s="53">
        <f t="shared" si="2"/>
        <v>1258925411794173.5</v>
      </c>
      <c r="AH59" s="37"/>
    </row>
    <row r="60" spans="1:34" x14ac:dyDescent="0.2">
      <c r="A60" s="45" t="s">
        <v>335</v>
      </c>
      <c r="B60" s="110">
        <f t="shared" si="0"/>
        <v>44589.875324074077</v>
      </c>
      <c r="C60" s="95">
        <v>2022</v>
      </c>
      <c r="D60" s="95">
        <v>1</v>
      </c>
      <c r="E60" s="95">
        <v>28</v>
      </c>
      <c r="F60" s="95">
        <v>21</v>
      </c>
      <c r="G60" s="96">
        <v>0</v>
      </c>
      <c r="H60" s="97">
        <v>28.6</v>
      </c>
      <c r="I60" s="97">
        <v>1.7</v>
      </c>
      <c r="J60" s="98">
        <v>51.476999999999997</v>
      </c>
      <c r="K60" s="95">
        <v>2</v>
      </c>
      <c r="L60" s="98">
        <v>1.7999999999999999E-2</v>
      </c>
      <c r="M60" s="98">
        <v>99.980999999999995</v>
      </c>
      <c r="N60" s="95">
        <v>1</v>
      </c>
      <c r="O60" s="95">
        <v>1.4E-2</v>
      </c>
      <c r="P60" s="95">
        <v>10</v>
      </c>
      <c r="Q60" s="111" t="s">
        <v>23</v>
      </c>
      <c r="R60" s="100">
        <v>2.2999999999999998</v>
      </c>
      <c r="S60" s="100">
        <f t="shared" si="1"/>
        <v>2.1631999999999998</v>
      </c>
      <c r="T60" s="100">
        <v>2.2000000000000002</v>
      </c>
      <c r="U60" s="100" t="s">
        <v>11</v>
      </c>
      <c r="V60" s="95" t="s">
        <v>274</v>
      </c>
      <c r="W60" s="47" t="s">
        <v>7</v>
      </c>
      <c r="Y60" s="53">
        <f t="shared" si="2"/>
        <v>1258925411794173.5</v>
      </c>
      <c r="AH60" s="37"/>
    </row>
    <row r="61" spans="1:34" x14ac:dyDescent="0.2">
      <c r="A61" s="45" t="s">
        <v>336</v>
      </c>
      <c r="B61" s="110">
        <f t="shared" si="0"/>
        <v>44590.20722222222</v>
      </c>
      <c r="C61" s="95">
        <v>2022</v>
      </c>
      <c r="D61" s="95">
        <v>1</v>
      </c>
      <c r="E61" s="95">
        <v>29</v>
      </c>
      <c r="F61" s="95">
        <v>4</v>
      </c>
      <c r="G61" s="96">
        <v>58</v>
      </c>
      <c r="H61" s="97">
        <v>24.3</v>
      </c>
      <c r="I61" s="97">
        <v>1.6</v>
      </c>
      <c r="J61" s="98">
        <v>51.603999999999999</v>
      </c>
      <c r="K61" s="95">
        <v>2</v>
      </c>
      <c r="L61" s="98">
        <v>1.7999999999999999E-2</v>
      </c>
      <c r="M61" s="98">
        <v>100.185</v>
      </c>
      <c r="N61" s="95">
        <v>2</v>
      </c>
      <c r="O61" s="95">
        <v>2.9000000000000001E-2</v>
      </c>
      <c r="P61" s="95">
        <v>10</v>
      </c>
      <c r="Q61" s="111" t="s">
        <v>23</v>
      </c>
      <c r="R61" s="100">
        <v>2.5</v>
      </c>
      <c r="S61" s="100">
        <f t="shared" si="1"/>
        <v>2.3620000000000001</v>
      </c>
      <c r="T61" s="100">
        <v>2.4</v>
      </c>
      <c r="U61" s="100" t="s">
        <v>11</v>
      </c>
      <c r="V61" s="95" t="s">
        <v>274</v>
      </c>
      <c r="W61" s="47" t="s">
        <v>7</v>
      </c>
      <c r="Y61" s="53">
        <f t="shared" si="2"/>
        <v>2511886431509585.5</v>
      </c>
      <c r="AH61" s="37"/>
    </row>
    <row r="62" spans="1:34" x14ac:dyDescent="0.2">
      <c r="A62" s="45" t="s">
        <v>337</v>
      </c>
      <c r="B62" s="110">
        <f t="shared" si="0"/>
        <v>44590.234016203707</v>
      </c>
      <c r="C62" s="95">
        <v>2022</v>
      </c>
      <c r="D62" s="95">
        <v>1</v>
      </c>
      <c r="E62" s="95">
        <v>29</v>
      </c>
      <c r="F62" s="95">
        <v>5</v>
      </c>
      <c r="G62" s="96">
        <v>36</v>
      </c>
      <c r="H62" s="97">
        <v>59</v>
      </c>
      <c r="I62" s="97">
        <v>1.7</v>
      </c>
      <c r="J62" s="98">
        <v>51.603000000000002</v>
      </c>
      <c r="K62" s="95">
        <v>2</v>
      </c>
      <c r="L62" s="98">
        <v>1.7999999999999999E-2</v>
      </c>
      <c r="M62" s="98">
        <v>100.142</v>
      </c>
      <c r="N62" s="95">
        <v>2</v>
      </c>
      <c r="O62" s="95">
        <v>2.9000000000000001E-2</v>
      </c>
      <c r="P62" s="95">
        <v>10</v>
      </c>
      <c r="Q62" s="111" t="s">
        <v>23</v>
      </c>
      <c r="R62" s="100">
        <v>2.1</v>
      </c>
      <c r="S62" s="100">
        <f t="shared" si="1"/>
        <v>1.9644000000000001</v>
      </c>
      <c r="T62" s="100">
        <v>2</v>
      </c>
      <c r="U62" s="100" t="s">
        <v>11</v>
      </c>
      <c r="V62" s="95" t="s">
        <v>274</v>
      </c>
      <c r="W62" s="47" t="s">
        <v>7</v>
      </c>
      <c r="Y62" s="53">
        <f t="shared" si="2"/>
        <v>630957344480198.25</v>
      </c>
      <c r="AH62" s="37"/>
    </row>
    <row r="63" spans="1:34" x14ac:dyDescent="0.2">
      <c r="A63" s="45" t="s">
        <v>338</v>
      </c>
      <c r="B63" s="110">
        <f t="shared" si="0"/>
        <v>44590.328136574077</v>
      </c>
      <c r="C63" s="95">
        <v>2022</v>
      </c>
      <c r="D63" s="95">
        <v>1</v>
      </c>
      <c r="E63" s="95">
        <v>29</v>
      </c>
      <c r="F63" s="95">
        <v>7</v>
      </c>
      <c r="G63" s="96">
        <v>52</v>
      </c>
      <c r="H63" s="97">
        <v>31.7</v>
      </c>
      <c r="I63" s="97">
        <v>1.6</v>
      </c>
      <c r="J63" s="98">
        <v>51.313000000000002</v>
      </c>
      <c r="K63" s="95">
        <v>3</v>
      </c>
      <c r="L63" s="98">
        <v>2.7E-2</v>
      </c>
      <c r="M63" s="98">
        <v>100.19</v>
      </c>
      <c r="N63" s="95">
        <v>2</v>
      </c>
      <c r="O63" s="95">
        <v>2.9000000000000001E-2</v>
      </c>
      <c r="P63" s="95">
        <v>10</v>
      </c>
      <c r="Q63" s="111" t="s">
        <v>23</v>
      </c>
      <c r="R63" s="100">
        <v>2.2000000000000002</v>
      </c>
      <c r="S63" s="100">
        <f t="shared" si="1"/>
        <v>2.0638000000000005</v>
      </c>
      <c r="T63" s="100">
        <v>2.1</v>
      </c>
      <c r="U63" s="100" t="s">
        <v>11</v>
      </c>
      <c r="V63" s="95" t="s">
        <v>274</v>
      </c>
      <c r="W63" s="47" t="s">
        <v>7</v>
      </c>
      <c r="Y63" s="53">
        <f t="shared" si="2"/>
        <v>891250938133751.25</v>
      </c>
      <c r="AH63" s="37"/>
    </row>
    <row r="64" spans="1:34" x14ac:dyDescent="0.2">
      <c r="A64" s="45" t="s">
        <v>339</v>
      </c>
      <c r="B64" s="110">
        <f t="shared" si="0"/>
        <v>44590.405717592592</v>
      </c>
      <c r="C64" s="95">
        <v>2022</v>
      </c>
      <c r="D64" s="95">
        <v>1</v>
      </c>
      <c r="E64" s="95">
        <v>29</v>
      </c>
      <c r="F64" s="95">
        <v>9</v>
      </c>
      <c r="G64" s="96">
        <v>44</v>
      </c>
      <c r="H64" s="97">
        <v>14.7</v>
      </c>
      <c r="I64" s="97">
        <v>2.1</v>
      </c>
      <c r="J64" s="98">
        <v>51.628</v>
      </c>
      <c r="K64" s="95">
        <v>2</v>
      </c>
      <c r="L64" s="98">
        <v>1.7999999999999999E-2</v>
      </c>
      <c r="M64" s="98">
        <v>100.172</v>
      </c>
      <c r="N64" s="95">
        <v>1</v>
      </c>
      <c r="O64" s="95">
        <v>1.4E-2</v>
      </c>
      <c r="P64" s="95">
        <v>10</v>
      </c>
      <c r="Q64" s="111" t="s">
        <v>23</v>
      </c>
      <c r="R64" s="100">
        <v>2.4</v>
      </c>
      <c r="S64" s="100">
        <f t="shared" si="1"/>
        <v>2.2625999999999999</v>
      </c>
      <c r="T64" s="100">
        <v>2.2999999999999998</v>
      </c>
      <c r="U64" s="100" t="s">
        <v>11</v>
      </c>
      <c r="V64" s="95" t="s">
        <v>274</v>
      </c>
      <c r="W64" s="47" t="s">
        <v>7</v>
      </c>
      <c r="Y64" s="53">
        <f t="shared" si="2"/>
        <v>1778279410038929</v>
      </c>
      <c r="AH64" s="37"/>
    </row>
    <row r="65" spans="1:34" x14ac:dyDescent="0.2">
      <c r="A65" s="45" t="s">
        <v>340</v>
      </c>
      <c r="B65" s="110">
        <f t="shared" si="0"/>
        <v>44590.590104166666</v>
      </c>
      <c r="C65" s="95">
        <v>2022</v>
      </c>
      <c r="D65" s="95">
        <v>1</v>
      </c>
      <c r="E65" s="95">
        <v>29</v>
      </c>
      <c r="F65" s="95">
        <v>14</v>
      </c>
      <c r="G65" s="96">
        <v>9</v>
      </c>
      <c r="H65" s="97">
        <v>45.8</v>
      </c>
      <c r="I65" s="97">
        <v>2.5</v>
      </c>
      <c r="J65" s="98">
        <v>51.23</v>
      </c>
      <c r="K65" s="95">
        <v>2</v>
      </c>
      <c r="L65" s="98">
        <v>1.7999999999999999E-2</v>
      </c>
      <c r="M65" s="98">
        <v>100.123</v>
      </c>
      <c r="N65" s="95">
        <v>2</v>
      </c>
      <c r="O65" s="95">
        <v>2.9000000000000001E-2</v>
      </c>
      <c r="P65" s="95">
        <v>10</v>
      </c>
      <c r="Q65" s="111" t="s">
        <v>23</v>
      </c>
      <c r="R65" s="100">
        <v>2.5</v>
      </c>
      <c r="S65" s="100">
        <f t="shared" si="1"/>
        <v>2.3620000000000001</v>
      </c>
      <c r="T65" s="100">
        <v>2.4</v>
      </c>
      <c r="U65" s="100" t="s">
        <v>11</v>
      </c>
      <c r="V65" s="95" t="s">
        <v>274</v>
      </c>
      <c r="W65" s="47" t="s">
        <v>7</v>
      </c>
      <c r="Y65" s="53">
        <f t="shared" si="2"/>
        <v>2511886431509585.5</v>
      </c>
      <c r="AH65" s="37"/>
    </row>
    <row r="66" spans="1:34" x14ac:dyDescent="0.2">
      <c r="A66" s="45" t="s">
        <v>341</v>
      </c>
      <c r="B66" s="110">
        <f t="shared" si="0"/>
        <v>44591.270451388889</v>
      </c>
      <c r="C66" s="95">
        <v>2022</v>
      </c>
      <c r="D66" s="95">
        <v>1</v>
      </c>
      <c r="E66" s="95">
        <v>30</v>
      </c>
      <c r="F66" s="95">
        <v>6</v>
      </c>
      <c r="G66" s="96">
        <v>29</v>
      </c>
      <c r="H66" s="97">
        <v>27.7</v>
      </c>
      <c r="I66" s="97">
        <v>2.6</v>
      </c>
      <c r="J66" s="98">
        <v>51.442999999999998</v>
      </c>
      <c r="K66" s="95">
        <v>2</v>
      </c>
      <c r="L66" s="98">
        <v>1.7999999999999999E-2</v>
      </c>
      <c r="M66" s="98">
        <v>100.26300000000001</v>
      </c>
      <c r="N66" s="95">
        <v>1</v>
      </c>
      <c r="O66" s="95">
        <v>1.4E-2</v>
      </c>
      <c r="P66" s="95">
        <v>9</v>
      </c>
      <c r="Q66" s="111" t="s">
        <v>23</v>
      </c>
      <c r="R66" s="100">
        <v>3.1</v>
      </c>
      <c r="S66" s="100">
        <f t="shared" si="1"/>
        <v>2.9584000000000001</v>
      </c>
      <c r="T66" s="100">
        <v>3</v>
      </c>
      <c r="U66" s="100" t="s">
        <v>11</v>
      </c>
      <c r="V66" s="95" t="s">
        <v>274</v>
      </c>
      <c r="W66" s="47" t="s">
        <v>7</v>
      </c>
      <c r="Y66" s="53">
        <f t="shared" si="2"/>
        <v>1.9952623149688948E+16</v>
      </c>
      <c r="AH66" s="37"/>
    </row>
    <row r="67" spans="1:34" x14ac:dyDescent="0.2">
      <c r="A67" s="45" t="s">
        <v>342</v>
      </c>
      <c r="B67" s="110">
        <f t="shared" si="0"/>
        <v>44591.775925925926</v>
      </c>
      <c r="C67" s="95">
        <v>2022</v>
      </c>
      <c r="D67" s="95">
        <v>1</v>
      </c>
      <c r="E67" s="95">
        <v>30</v>
      </c>
      <c r="F67" s="95">
        <v>18</v>
      </c>
      <c r="G67" s="96">
        <v>37</v>
      </c>
      <c r="H67" s="97">
        <v>20.6</v>
      </c>
      <c r="I67" s="97">
        <v>1.5</v>
      </c>
      <c r="J67" s="98">
        <v>51.564999999999998</v>
      </c>
      <c r="K67" s="95">
        <v>2</v>
      </c>
      <c r="L67" s="98">
        <v>1.7999999999999999E-2</v>
      </c>
      <c r="M67" s="98">
        <v>100.14</v>
      </c>
      <c r="N67" s="95">
        <v>2</v>
      </c>
      <c r="O67" s="95">
        <v>2.9000000000000001E-2</v>
      </c>
      <c r="P67" s="95">
        <v>10</v>
      </c>
      <c r="Q67" s="111" t="s">
        <v>23</v>
      </c>
      <c r="R67" s="100">
        <v>2.2000000000000002</v>
      </c>
      <c r="S67" s="100">
        <f t="shared" si="1"/>
        <v>2.0638000000000005</v>
      </c>
      <c r="T67" s="100">
        <v>2.1</v>
      </c>
      <c r="U67" s="100" t="s">
        <v>11</v>
      </c>
      <c r="V67" s="95" t="s">
        <v>274</v>
      </c>
      <c r="W67" s="47" t="s">
        <v>7</v>
      </c>
      <c r="Y67" s="53">
        <f t="shared" si="2"/>
        <v>891250938133751.25</v>
      </c>
      <c r="AH67" s="37"/>
    </row>
    <row r="68" spans="1:34" x14ac:dyDescent="0.2">
      <c r="A68" s="45" t="s">
        <v>343</v>
      </c>
      <c r="B68" s="110">
        <f t="shared" si="0"/>
        <v>44591.813518518517</v>
      </c>
      <c r="C68" s="95">
        <v>2022</v>
      </c>
      <c r="D68" s="95">
        <v>1</v>
      </c>
      <c r="E68" s="95">
        <v>30</v>
      </c>
      <c r="F68" s="95">
        <v>19</v>
      </c>
      <c r="G68" s="96">
        <v>31</v>
      </c>
      <c r="H68" s="97">
        <v>28.7</v>
      </c>
      <c r="I68" s="97">
        <v>1.6</v>
      </c>
      <c r="J68" s="98">
        <v>51.262</v>
      </c>
      <c r="K68" s="95">
        <v>2</v>
      </c>
      <c r="L68" s="98">
        <v>1.7999999999999999E-2</v>
      </c>
      <c r="M68" s="98">
        <v>100.31</v>
      </c>
      <c r="N68" s="95">
        <v>1</v>
      </c>
      <c r="O68" s="95">
        <v>1.4E-2</v>
      </c>
      <c r="P68" s="95">
        <v>10</v>
      </c>
      <c r="Q68" s="111" t="s">
        <v>23</v>
      </c>
      <c r="R68" s="100">
        <v>2.2999999999999998</v>
      </c>
      <c r="S68" s="100">
        <f t="shared" si="1"/>
        <v>2.1631999999999998</v>
      </c>
      <c r="T68" s="100">
        <v>2.2000000000000002</v>
      </c>
      <c r="U68" s="100" t="s">
        <v>11</v>
      </c>
      <c r="V68" s="95" t="s">
        <v>274</v>
      </c>
      <c r="W68" s="47" t="s">
        <v>7</v>
      </c>
      <c r="Y68" s="53">
        <f t="shared" si="2"/>
        <v>1258925411794173.5</v>
      </c>
      <c r="AH68" s="37"/>
    </row>
    <row r="69" spans="1:34" x14ac:dyDescent="0.2">
      <c r="A69" s="45" t="s">
        <v>344</v>
      </c>
      <c r="B69" s="110">
        <f t="shared" ref="B69:B132" si="3">DATE(C69,D69,E69)+TIME(F69,G69,H69)</f>
        <v>44592.119097222225</v>
      </c>
      <c r="C69" s="95">
        <v>2022</v>
      </c>
      <c r="D69" s="95">
        <v>1</v>
      </c>
      <c r="E69" s="95">
        <v>31</v>
      </c>
      <c r="F69" s="95">
        <v>2</v>
      </c>
      <c r="G69" s="96">
        <v>51</v>
      </c>
      <c r="H69" s="97">
        <v>30.7</v>
      </c>
      <c r="I69" s="97">
        <v>2</v>
      </c>
      <c r="J69" s="98">
        <v>51.613999999999997</v>
      </c>
      <c r="K69" s="95">
        <v>2</v>
      </c>
      <c r="L69" s="98">
        <v>1.7999999999999999E-2</v>
      </c>
      <c r="M69" s="98">
        <v>100.13200000000001</v>
      </c>
      <c r="N69" s="95">
        <v>1</v>
      </c>
      <c r="O69" s="95">
        <v>1.4E-2</v>
      </c>
      <c r="P69" s="95">
        <v>10</v>
      </c>
      <c r="Q69" s="111" t="s">
        <v>23</v>
      </c>
      <c r="R69" s="100">
        <v>2.4</v>
      </c>
      <c r="S69" s="100">
        <f t="shared" ref="S69:S132" si="4">0.994*R69-0.123</f>
        <v>2.2625999999999999</v>
      </c>
      <c r="T69" s="100">
        <v>2.2999999999999998</v>
      </c>
      <c r="U69" s="100" t="s">
        <v>11</v>
      </c>
      <c r="V69" s="95" t="s">
        <v>274</v>
      </c>
      <c r="W69" s="47" t="s">
        <v>7</v>
      </c>
      <c r="Y69" s="53">
        <f t="shared" si="2"/>
        <v>1778279410038929</v>
      </c>
      <c r="AH69" s="37"/>
    </row>
    <row r="70" spans="1:34" x14ac:dyDescent="0.2">
      <c r="A70" s="45" t="s">
        <v>345</v>
      </c>
      <c r="B70" s="110">
        <f t="shared" si="3"/>
        <v>44592.614942129629</v>
      </c>
      <c r="C70" s="95">
        <v>2022</v>
      </c>
      <c r="D70" s="95">
        <v>1</v>
      </c>
      <c r="E70" s="95">
        <v>31</v>
      </c>
      <c r="F70" s="95">
        <v>14</v>
      </c>
      <c r="G70" s="96">
        <v>45</v>
      </c>
      <c r="H70" s="97">
        <v>31.1</v>
      </c>
      <c r="I70" s="97">
        <v>2.2999999999999998</v>
      </c>
      <c r="J70" s="98">
        <v>51.213999999999999</v>
      </c>
      <c r="K70" s="95">
        <v>2</v>
      </c>
      <c r="L70" s="98">
        <v>1.7999999999999999E-2</v>
      </c>
      <c r="M70" s="98">
        <v>100.297</v>
      </c>
      <c r="N70" s="95">
        <v>1</v>
      </c>
      <c r="O70" s="95">
        <v>1.4E-2</v>
      </c>
      <c r="P70" s="95">
        <v>9</v>
      </c>
      <c r="Q70" s="111" t="s">
        <v>23</v>
      </c>
      <c r="R70" s="100">
        <v>3</v>
      </c>
      <c r="S70" s="100">
        <f t="shared" si="4"/>
        <v>2.859</v>
      </c>
      <c r="T70" s="100">
        <v>2.9</v>
      </c>
      <c r="U70" s="100" t="s">
        <v>11</v>
      </c>
      <c r="V70" s="95" t="s">
        <v>274</v>
      </c>
      <c r="W70" s="47" t="s">
        <v>7</v>
      </c>
      <c r="Y70" s="53">
        <f t="shared" ref="Y70:Y133" si="5">POWER(10,11.8+1.5*T70)</f>
        <v>1.4125375446227572E+16</v>
      </c>
      <c r="AH70" s="37"/>
    </row>
    <row r="71" spans="1:34" x14ac:dyDescent="0.2">
      <c r="A71" s="45" t="s">
        <v>346</v>
      </c>
      <c r="B71" s="110">
        <f t="shared" si="3"/>
        <v>44592.647650462961</v>
      </c>
      <c r="C71" s="95">
        <v>2022</v>
      </c>
      <c r="D71" s="95">
        <v>1</v>
      </c>
      <c r="E71" s="95">
        <v>31</v>
      </c>
      <c r="F71" s="95">
        <v>15</v>
      </c>
      <c r="G71" s="96">
        <v>32</v>
      </c>
      <c r="H71" s="97">
        <v>37.9</v>
      </c>
      <c r="I71" s="97">
        <v>1.4</v>
      </c>
      <c r="J71" s="98">
        <v>50.832000000000001</v>
      </c>
      <c r="K71" s="95">
        <v>3</v>
      </c>
      <c r="L71" s="98">
        <v>2.7E-2</v>
      </c>
      <c r="M71" s="98">
        <v>99.408000000000001</v>
      </c>
      <c r="N71" s="95">
        <v>2</v>
      </c>
      <c r="O71" s="95">
        <v>2.8000000000000001E-2</v>
      </c>
      <c r="P71" s="95">
        <v>10</v>
      </c>
      <c r="Q71" s="111" t="s">
        <v>23</v>
      </c>
      <c r="R71" s="100">
        <v>2.2999999999999998</v>
      </c>
      <c r="S71" s="100">
        <f t="shared" si="4"/>
        <v>2.1631999999999998</v>
      </c>
      <c r="T71" s="100">
        <v>2.2000000000000002</v>
      </c>
      <c r="U71" s="100" t="s">
        <v>11</v>
      </c>
      <c r="V71" s="95" t="s">
        <v>274</v>
      </c>
      <c r="W71" s="47" t="s">
        <v>7</v>
      </c>
      <c r="Y71" s="53">
        <f t="shared" si="5"/>
        <v>1258925411794173.5</v>
      </c>
      <c r="AH71" s="37"/>
    </row>
    <row r="72" spans="1:34" x14ac:dyDescent="0.2">
      <c r="A72" s="45" t="s">
        <v>347</v>
      </c>
      <c r="B72" s="110">
        <f t="shared" si="3"/>
        <v>44595.754363425927</v>
      </c>
      <c r="C72" s="95">
        <v>2022</v>
      </c>
      <c r="D72" s="95">
        <v>2</v>
      </c>
      <c r="E72" s="95">
        <v>3</v>
      </c>
      <c r="F72" s="95">
        <v>18</v>
      </c>
      <c r="G72" s="96">
        <v>6</v>
      </c>
      <c r="H72" s="97">
        <v>17.899999999999999</v>
      </c>
      <c r="I72" s="97">
        <v>2.4</v>
      </c>
      <c r="J72" s="98">
        <v>51.566000000000003</v>
      </c>
      <c r="K72" s="95">
        <v>2</v>
      </c>
      <c r="L72" s="98">
        <v>1.7999999999999999E-2</v>
      </c>
      <c r="M72" s="98">
        <v>100.08499999999999</v>
      </c>
      <c r="N72" s="95">
        <v>1</v>
      </c>
      <c r="O72" s="95">
        <v>1.4E-2</v>
      </c>
      <c r="P72" s="95">
        <v>10</v>
      </c>
      <c r="Q72" s="111" t="s">
        <v>23</v>
      </c>
      <c r="R72" s="100">
        <v>2.7</v>
      </c>
      <c r="S72" s="100">
        <f t="shared" si="4"/>
        <v>2.5608000000000004</v>
      </c>
      <c r="T72" s="100">
        <v>2.6</v>
      </c>
      <c r="U72" s="100" t="s">
        <v>11</v>
      </c>
      <c r="V72" s="95" t="s">
        <v>274</v>
      </c>
      <c r="W72" s="47" t="s">
        <v>7</v>
      </c>
      <c r="Y72" s="53">
        <f t="shared" si="5"/>
        <v>5011872336272755</v>
      </c>
      <c r="AH72" s="37"/>
    </row>
    <row r="73" spans="1:34" x14ac:dyDescent="0.2">
      <c r="A73" s="45" t="s">
        <v>348</v>
      </c>
      <c r="B73" s="110">
        <f t="shared" si="3"/>
        <v>44596.795601851853</v>
      </c>
      <c r="C73" s="95">
        <v>2022</v>
      </c>
      <c r="D73" s="95">
        <v>2</v>
      </c>
      <c r="E73" s="95">
        <v>4</v>
      </c>
      <c r="F73" s="95">
        <v>19</v>
      </c>
      <c r="G73" s="96">
        <v>5</v>
      </c>
      <c r="H73" s="97">
        <v>40.200000000000003</v>
      </c>
      <c r="I73" s="97">
        <v>3.4</v>
      </c>
      <c r="J73" s="98">
        <v>51.439</v>
      </c>
      <c r="K73" s="95">
        <v>3</v>
      </c>
      <c r="L73" s="98">
        <v>2.7E-2</v>
      </c>
      <c r="M73" s="98">
        <v>99.870999999999995</v>
      </c>
      <c r="N73" s="95">
        <v>5</v>
      </c>
      <c r="O73" s="95">
        <v>7.1999999999999995E-2</v>
      </c>
      <c r="P73" s="95">
        <v>10</v>
      </c>
      <c r="Q73" s="111" t="s">
        <v>23</v>
      </c>
      <c r="R73" s="100">
        <v>1.9</v>
      </c>
      <c r="S73" s="100">
        <f t="shared" si="4"/>
        <v>1.7655999999999998</v>
      </c>
      <c r="T73" s="100">
        <v>1.8</v>
      </c>
      <c r="U73" s="100" t="s">
        <v>11</v>
      </c>
      <c r="V73" s="95" t="s">
        <v>274</v>
      </c>
      <c r="W73" s="47" t="s">
        <v>7</v>
      </c>
      <c r="Y73" s="53">
        <f t="shared" si="5"/>
        <v>316227766016839.06</v>
      </c>
      <c r="AH73" s="37"/>
    </row>
    <row r="74" spans="1:34" x14ac:dyDescent="0.2">
      <c r="A74" s="45" t="s">
        <v>349</v>
      </c>
      <c r="B74" s="110">
        <f t="shared" si="3"/>
        <v>44597.201736111114</v>
      </c>
      <c r="C74" s="95">
        <v>2022</v>
      </c>
      <c r="D74" s="95">
        <v>2</v>
      </c>
      <c r="E74" s="95">
        <v>5</v>
      </c>
      <c r="F74" s="95">
        <v>4</v>
      </c>
      <c r="G74" s="96">
        <v>50</v>
      </c>
      <c r="H74" s="97">
        <v>30.6</v>
      </c>
      <c r="I74" s="97">
        <v>1.4</v>
      </c>
      <c r="J74" s="98">
        <v>51.12</v>
      </c>
      <c r="K74" s="95">
        <v>3</v>
      </c>
      <c r="L74" s="98">
        <v>2.7E-2</v>
      </c>
      <c r="M74" s="98">
        <v>100.238</v>
      </c>
      <c r="N74" s="95">
        <v>2</v>
      </c>
      <c r="O74" s="95">
        <v>2.9000000000000001E-2</v>
      </c>
      <c r="P74" s="95">
        <v>10</v>
      </c>
      <c r="Q74" s="111" t="s">
        <v>23</v>
      </c>
      <c r="R74" s="100">
        <v>2</v>
      </c>
      <c r="S74" s="100">
        <f t="shared" si="4"/>
        <v>1.865</v>
      </c>
      <c r="T74" s="100">
        <v>1.9</v>
      </c>
      <c r="U74" s="100" t="s">
        <v>11</v>
      </c>
      <c r="V74" s="95" t="s">
        <v>274</v>
      </c>
      <c r="W74" s="47" t="s">
        <v>7</v>
      </c>
      <c r="Y74" s="53">
        <f t="shared" si="5"/>
        <v>446683592150964.06</v>
      </c>
      <c r="AH74" s="37"/>
    </row>
    <row r="75" spans="1:34" x14ac:dyDescent="0.2">
      <c r="A75" s="45" t="s">
        <v>350</v>
      </c>
      <c r="B75" s="110">
        <f t="shared" si="3"/>
        <v>44597.85324074074</v>
      </c>
      <c r="C75" s="95">
        <v>2022</v>
      </c>
      <c r="D75" s="95">
        <v>2</v>
      </c>
      <c r="E75" s="95">
        <v>5</v>
      </c>
      <c r="F75" s="95">
        <v>20</v>
      </c>
      <c r="G75" s="96">
        <v>28</v>
      </c>
      <c r="H75" s="97">
        <v>40.700000000000003</v>
      </c>
      <c r="I75" s="97">
        <v>1.9</v>
      </c>
      <c r="J75" s="98">
        <v>51.323</v>
      </c>
      <c r="K75" s="95">
        <v>2</v>
      </c>
      <c r="L75" s="98">
        <v>1.7999999999999999E-2</v>
      </c>
      <c r="M75" s="98">
        <v>100.291</v>
      </c>
      <c r="N75" s="95">
        <v>1</v>
      </c>
      <c r="O75" s="95">
        <v>1.4E-2</v>
      </c>
      <c r="P75" s="95">
        <v>9</v>
      </c>
      <c r="Q75" s="111" t="s">
        <v>23</v>
      </c>
      <c r="R75" s="100">
        <v>2.5</v>
      </c>
      <c r="S75" s="100">
        <f t="shared" si="4"/>
        <v>2.3620000000000001</v>
      </c>
      <c r="T75" s="100">
        <v>2.4</v>
      </c>
      <c r="U75" s="100" t="s">
        <v>11</v>
      </c>
      <c r="V75" s="95" t="s">
        <v>274</v>
      </c>
      <c r="W75" s="47" t="s">
        <v>7</v>
      </c>
      <c r="Y75" s="53">
        <f t="shared" si="5"/>
        <v>2511886431509585.5</v>
      </c>
      <c r="AH75" s="37"/>
    </row>
    <row r="76" spans="1:34" x14ac:dyDescent="0.2">
      <c r="A76" s="45" t="s">
        <v>351</v>
      </c>
      <c r="B76" s="110">
        <f t="shared" si="3"/>
        <v>44598.896851851852</v>
      </c>
      <c r="C76" s="95">
        <v>2022</v>
      </c>
      <c r="D76" s="95">
        <v>2</v>
      </c>
      <c r="E76" s="95">
        <v>6</v>
      </c>
      <c r="F76" s="95">
        <v>21</v>
      </c>
      <c r="G76" s="96">
        <v>31</v>
      </c>
      <c r="H76" s="97">
        <v>28.4</v>
      </c>
      <c r="I76" s="97">
        <v>0.6</v>
      </c>
      <c r="J76" s="98">
        <v>51.468000000000004</v>
      </c>
      <c r="K76" s="95">
        <v>4</v>
      </c>
      <c r="L76" s="98">
        <v>3.5999999999999997E-2</v>
      </c>
      <c r="M76" s="98">
        <v>100.05500000000001</v>
      </c>
      <c r="N76" s="95">
        <v>6</v>
      </c>
      <c r="O76" s="95">
        <v>8.6999999999999994E-2</v>
      </c>
      <c r="P76" s="95">
        <v>10</v>
      </c>
      <c r="Q76" s="111" t="s">
        <v>23</v>
      </c>
      <c r="R76" s="100">
        <v>1.8</v>
      </c>
      <c r="S76" s="100">
        <f t="shared" si="4"/>
        <v>1.6662000000000001</v>
      </c>
      <c r="T76" s="100">
        <v>1.7</v>
      </c>
      <c r="U76" s="100" t="s">
        <v>11</v>
      </c>
      <c r="V76" s="95" t="s">
        <v>274</v>
      </c>
      <c r="W76" s="47" t="s">
        <v>7</v>
      </c>
      <c r="Y76" s="53">
        <f t="shared" si="5"/>
        <v>223872113856835.09</v>
      </c>
      <c r="AH76" s="37"/>
    </row>
    <row r="77" spans="1:34" x14ac:dyDescent="0.2">
      <c r="A77" s="45" t="s">
        <v>352</v>
      </c>
      <c r="B77" s="110">
        <f t="shared" si="3"/>
        <v>44599.088078703702</v>
      </c>
      <c r="C77" s="95">
        <v>2022</v>
      </c>
      <c r="D77" s="95">
        <v>2</v>
      </c>
      <c r="E77" s="95">
        <v>7</v>
      </c>
      <c r="F77" s="95">
        <v>2</v>
      </c>
      <c r="G77" s="96">
        <v>6</v>
      </c>
      <c r="H77" s="97">
        <v>50.6</v>
      </c>
      <c r="I77" s="97">
        <v>1.9</v>
      </c>
      <c r="J77" s="98">
        <v>50.167999999999999</v>
      </c>
      <c r="K77" s="95">
        <v>3</v>
      </c>
      <c r="L77" s="98">
        <v>2.7E-2</v>
      </c>
      <c r="M77" s="98">
        <v>100.11199999999999</v>
      </c>
      <c r="N77" s="95">
        <v>1</v>
      </c>
      <c r="O77" s="95">
        <v>1.4E-2</v>
      </c>
      <c r="P77" s="95">
        <v>9</v>
      </c>
      <c r="Q77" s="111" t="s">
        <v>23</v>
      </c>
      <c r="R77" s="100">
        <v>3.1</v>
      </c>
      <c r="S77" s="100">
        <f t="shared" si="4"/>
        <v>2.9584000000000001</v>
      </c>
      <c r="T77" s="100">
        <v>3</v>
      </c>
      <c r="U77" s="100" t="s">
        <v>11</v>
      </c>
      <c r="V77" s="95" t="s">
        <v>274</v>
      </c>
      <c r="W77" s="47" t="s">
        <v>7</v>
      </c>
      <c r="Y77" s="53">
        <f t="shared" si="5"/>
        <v>1.9952623149688948E+16</v>
      </c>
      <c r="AH77" s="37"/>
    </row>
    <row r="78" spans="1:34" x14ac:dyDescent="0.2">
      <c r="A78" s="45" t="s">
        <v>353</v>
      </c>
      <c r="B78" s="110">
        <f t="shared" si="3"/>
        <v>44599.67396990741</v>
      </c>
      <c r="C78" s="95">
        <v>2022</v>
      </c>
      <c r="D78" s="95">
        <v>2</v>
      </c>
      <c r="E78" s="95">
        <v>7</v>
      </c>
      <c r="F78" s="95">
        <v>16</v>
      </c>
      <c r="G78" s="96">
        <v>10</v>
      </c>
      <c r="H78" s="97">
        <v>31.1</v>
      </c>
      <c r="I78" s="97">
        <v>1.7</v>
      </c>
      <c r="J78" s="98">
        <v>51.164000000000001</v>
      </c>
      <c r="K78" s="95">
        <v>3</v>
      </c>
      <c r="L78" s="98">
        <v>2.7E-2</v>
      </c>
      <c r="M78" s="98">
        <v>100.30800000000001</v>
      </c>
      <c r="N78" s="95">
        <v>2</v>
      </c>
      <c r="O78" s="95">
        <v>2.9000000000000001E-2</v>
      </c>
      <c r="P78" s="95">
        <v>10</v>
      </c>
      <c r="Q78" s="111" t="s">
        <v>23</v>
      </c>
      <c r="R78" s="100">
        <v>2.4</v>
      </c>
      <c r="S78" s="100">
        <f t="shared" si="4"/>
        <v>2.2625999999999999</v>
      </c>
      <c r="T78" s="100">
        <v>2.2999999999999998</v>
      </c>
      <c r="U78" s="100" t="s">
        <v>11</v>
      </c>
      <c r="V78" s="95" t="s">
        <v>274</v>
      </c>
      <c r="W78" s="47" t="s">
        <v>7</v>
      </c>
      <c r="Y78" s="53">
        <f t="shared" si="5"/>
        <v>1778279410038929</v>
      </c>
      <c r="AH78" s="37"/>
    </row>
    <row r="79" spans="1:34" x14ac:dyDescent="0.2">
      <c r="A79" s="45" t="s">
        <v>354</v>
      </c>
      <c r="B79" s="110">
        <f t="shared" si="3"/>
        <v>44599.821655092594</v>
      </c>
      <c r="C79" s="95">
        <v>2022</v>
      </c>
      <c r="D79" s="95">
        <v>2</v>
      </c>
      <c r="E79" s="95">
        <v>7</v>
      </c>
      <c r="F79" s="95">
        <v>19</v>
      </c>
      <c r="G79" s="96">
        <v>43</v>
      </c>
      <c r="H79" s="97">
        <v>11.3</v>
      </c>
      <c r="I79" s="97">
        <v>2.1</v>
      </c>
      <c r="J79" s="98">
        <v>51.308999999999997</v>
      </c>
      <c r="K79" s="95">
        <v>3</v>
      </c>
      <c r="L79" s="98">
        <v>2.7E-2</v>
      </c>
      <c r="M79" s="98">
        <v>100.286</v>
      </c>
      <c r="N79" s="95">
        <v>2</v>
      </c>
      <c r="O79" s="95">
        <v>2.9000000000000001E-2</v>
      </c>
      <c r="P79" s="95">
        <v>9</v>
      </c>
      <c r="Q79" s="111" t="s">
        <v>23</v>
      </c>
      <c r="R79" s="100">
        <v>2.2999999999999998</v>
      </c>
      <c r="S79" s="100">
        <f t="shared" si="4"/>
        <v>2.1631999999999998</v>
      </c>
      <c r="T79" s="100">
        <v>2.2000000000000002</v>
      </c>
      <c r="U79" s="100" t="s">
        <v>11</v>
      </c>
      <c r="V79" s="95" t="s">
        <v>274</v>
      </c>
      <c r="W79" s="47" t="s">
        <v>7</v>
      </c>
      <c r="Y79" s="53">
        <f t="shared" si="5"/>
        <v>1258925411794173.5</v>
      </c>
      <c r="AH79" s="37"/>
    </row>
    <row r="80" spans="1:34" x14ac:dyDescent="0.2">
      <c r="A80" s="45" t="s">
        <v>355</v>
      </c>
      <c r="B80" s="110">
        <f t="shared" si="3"/>
        <v>44599.902800925927</v>
      </c>
      <c r="C80" s="95">
        <v>2022</v>
      </c>
      <c r="D80" s="95">
        <v>2</v>
      </c>
      <c r="E80" s="95">
        <v>7</v>
      </c>
      <c r="F80" s="95">
        <v>21</v>
      </c>
      <c r="G80" s="96">
        <v>40</v>
      </c>
      <c r="H80" s="97">
        <v>2</v>
      </c>
      <c r="I80" s="97">
        <v>1.9</v>
      </c>
      <c r="J80" s="98">
        <v>51.377000000000002</v>
      </c>
      <c r="K80" s="95">
        <v>2</v>
      </c>
      <c r="L80" s="98">
        <v>1.7999999999999999E-2</v>
      </c>
      <c r="M80" s="98">
        <v>100.41500000000001</v>
      </c>
      <c r="N80" s="95">
        <v>1</v>
      </c>
      <c r="O80" s="95">
        <v>1.4E-2</v>
      </c>
      <c r="P80" s="95">
        <v>10</v>
      </c>
      <c r="Q80" s="111" t="s">
        <v>23</v>
      </c>
      <c r="R80" s="100">
        <v>2.8</v>
      </c>
      <c r="S80" s="100">
        <f t="shared" si="4"/>
        <v>2.6601999999999997</v>
      </c>
      <c r="T80" s="100">
        <v>2.7</v>
      </c>
      <c r="U80" s="100" t="s">
        <v>11</v>
      </c>
      <c r="V80" s="95" t="s">
        <v>274</v>
      </c>
      <c r="W80" s="47" t="s">
        <v>7</v>
      </c>
      <c r="Y80" s="53">
        <f t="shared" si="5"/>
        <v>7079457843841414</v>
      </c>
      <c r="AH80" s="37"/>
    </row>
    <row r="81" spans="1:34" x14ac:dyDescent="0.2">
      <c r="A81" s="45" t="s">
        <v>356</v>
      </c>
      <c r="B81" s="110">
        <f t="shared" si="3"/>
        <v>44601.608124999999</v>
      </c>
      <c r="C81" s="95">
        <v>2022</v>
      </c>
      <c r="D81" s="95">
        <v>2</v>
      </c>
      <c r="E81" s="95">
        <v>9</v>
      </c>
      <c r="F81" s="95">
        <v>14</v>
      </c>
      <c r="G81" s="96">
        <v>35</v>
      </c>
      <c r="H81" s="97">
        <v>42.7</v>
      </c>
      <c r="I81" s="97">
        <v>2</v>
      </c>
      <c r="J81" s="98">
        <v>51.277000000000001</v>
      </c>
      <c r="K81" s="95">
        <v>3</v>
      </c>
      <c r="L81" s="98">
        <v>2.7E-2</v>
      </c>
      <c r="M81" s="98">
        <v>100.349</v>
      </c>
      <c r="N81" s="95">
        <v>2</v>
      </c>
      <c r="O81" s="95">
        <v>2.9000000000000001E-2</v>
      </c>
      <c r="P81" s="95">
        <v>10</v>
      </c>
      <c r="Q81" s="111" t="s">
        <v>23</v>
      </c>
      <c r="R81" s="100">
        <v>2</v>
      </c>
      <c r="S81" s="100">
        <f t="shared" si="4"/>
        <v>1.865</v>
      </c>
      <c r="T81" s="100">
        <v>1.9</v>
      </c>
      <c r="U81" s="100" t="s">
        <v>11</v>
      </c>
      <c r="V81" s="95" t="s">
        <v>274</v>
      </c>
      <c r="W81" s="47" t="s">
        <v>7</v>
      </c>
      <c r="Y81" s="53">
        <f t="shared" si="5"/>
        <v>446683592150964.06</v>
      </c>
      <c r="AH81" s="37"/>
    </row>
    <row r="82" spans="1:34" x14ac:dyDescent="0.2">
      <c r="A82" s="45" t="s">
        <v>357</v>
      </c>
      <c r="B82" s="110">
        <f t="shared" si="3"/>
        <v>44601.708518518521</v>
      </c>
      <c r="C82" s="95">
        <v>2022</v>
      </c>
      <c r="D82" s="95">
        <v>2</v>
      </c>
      <c r="E82" s="95">
        <v>9</v>
      </c>
      <c r="F82" s="95">
        <v>17</v>
      </c>
      <c r="G82" s="96">
        <v>0</v>
      </c>
      <c r="H82" s="97">
        <v>16.8</v>
      </c>
      <c r="I82" s="97">
        <v>2</v>
      </c>
      <c r="J82" s="98">
        <v>51.42</v>
      </c>
      <c r="K82" s="95">
        <v>2</v>
      </c>
      <c r="L82" s="98">
        <v>1.7999999999999999E-2</v>
      </c>
      <c r="M82" s="98">
        <v>100.124</v>
      </c>
      <c r="N82" s="95">
        <v>1</v>
      </c>
      <c r="O82" s="95">
        <v>1.4E-2</v>
      </c>
      <c r="P82" s="95">
        <v>9</v>
      </c>
      <c r="Q82" s="111" t="s">
        <v>23</v>
      </c>
      <c r="R82" s="100">
        <v>2.6</v>
      </c>
      <c r="S82" s="100">
        <f t="shared" si="4"/>
        <v>2.4614000000000003</v>
      </c>
      <c r="T82" s="100">
        <v>2.5</v>
      </c>
      <c r="U82" s="100" t="s">
        <v>11</v>
      </c>
      <c r="V82" s="95" t="s">
        <v>274</v>
      </c>
      <c r="W82" s="47" t="s">
        <v>7</v>
      </c>
      <c r="Y82" s="53">
        <f t="shared" si="5"/>
        <v>3548133892335782</v>
      </c>
      <c r="AH82" s="37"/>
    </row>
    <row r="83" spans="1:34" x14ac:dyDescent="0.2">
      <c r="A83" s="45" t="s">
        <v>358</v>
      </c>
      <c r="B83" s="110">
        <f t="shared" si="3"/>
        <v>44603.905810185184</v>
      </c>
      <c r="C83" s="95">
        <v>2022</v>
      </c>
      <c r="D83" s="95">
        <v>2</v>
      </c>
      <c r="E83" s="95">
        <v>11</v>
      </c>
      <c r="F83" s="95">
        <v>21</v>
      </c>
      <c r="G83" s="96">
        <v>44</v>
      </c>
      <c r="H83" s="97">
        <v>22.5</v>
      </c>
      <c r="I83" s="97">
        <v>1.9</v>
      </c>
      <c r="J83" s="98">
        <v>51.182000000000002</v>
      </c>
      <c r="K83" s="95">
        <v>2</v>
      </c>
      <c r="L83" s="98">
        <v>1.7999999999999999E-2</v>
      </c>
      <c r="M83" s="98">
        <v>100.289</v>
      </c>
      <c r="N83" s="95">
        <v>2</v>
      </c>
      <c r="O83" s="95">
        <v>2.9000000000000001E-2</v>
      </c>
      <c r="P83" s="95">
        <v>10</v>
      </c>
      <c r="Q83" s="111" t="s">
        <v>23</v>
      </c>
      <c r="R83" s="100">
        <v>2.2999999999999998</v>
      </c>
      <c r="S83" s="100">
        <f t="shared" si="4"/>
        <v>2.1631999999999998</v>
      </c>
      <c r="T83" s="100">
        <v>2.2000000000000002</v>
      </c>
      <c r="U83" s="100" t="s">
        <v>11</v>
      </c>
      <c r="V83" s="95" t="s">
        <v>274</v>
      </c>
      <c r="W83" s="47" t="s">
        <v>7</v>
      </c>
      <c r="Y83" s="53">
        <f t="shared" si="5"/>
        <v>1258925411794173.5</v>
      </c>
      <c r="AH83" s="37"/>
    </row>
    <row r="84" spans="1:34" x14ac:dyDescent="0.2">
      <c r="A84" s="45" t="s">
        <v>359</v>
      </c>
      <c r="B84" s="110">
        <f t="shared" si="3"/>
        <v>44604.158865740741</v>
      </c>
      <c r="C84" s="95">
        <v>2022</v>
      </c>
      <c r="D84" s="95">
        <v>2</v>
      </c>
      <c r="E84" s="95">
        <v>12</v>
      </c>
      <c r="F84" s="95">
        <v>3</v>
      </c>
      <c r="G84" s="96">
        <v>48</v>
      </c>
      <c r="H84" s="97">
        <v>46</v>
      </c>
      <c r="I84" s="97">
        <v>1.4</v>
      </c>
      <c r="J84" s="98">
        <v>51.405999999999999</v>
      </c>
      <c r="K84" s="95">
        <v>2</v>
      </c>
      <c r="L84" s="98">
        <v>1.7999999999999999E-2</v>
      </c>
      <c r="M84" s="98">
        <v>100.154</v>
      </c>
      <c r="N84" s="95">
        <v>2</v>
      </c>
      <c r="O84" s="95">
        <v>2.9000000000000001E-2</v>
      </c>
      <c r="P84" s="95">
        <v>10</v>
      </c>
      <c r="Q84" s="111" t="s">
        <v>23</v>
      </c>
      <c r="R84" s="100">
        <v>2.2999999999999998</v>
      </c>
      <c r="S84" s="100">
        <f t="shared" si="4"/>
        <v>2.1631999999999998</v>
      </c>
      <c r="T84" s="100">
        <v>2.2000000000000002</v>
      </c>
      <c r="U84" s="100" t="s">
        <v>11</v>
      </c>
      <c r="V84" s="95" t="s">
        <v>274</v>
      </c>
      <c r="W84" s="47" t="s">
        <v>7</v>
      </c>
      <c r="Y84" s="53">
        <f t="shared" si="5"/>
        <v>1258925411794173.5</v>
      </c>
      <c r="AH84" s="37"/>
    </row>
    <row r="85" spans="1:34" x14ac:dyDescent="0.2">
      <c r="A85" s="45" t="s">
        <v>360</v>
      </c>
      <c r="B85" s="110">
        <f t="shared" si="3"/>
        <v>44604.174537037034</v>
      </c>
      <c r="C85" s="95">
        <v>2022</v>
      </c>
      <c r="D85" s="95">
        <v>2</v>
      </c>
      <c r="E85" s="95">
        <v>12</v>
      </c>
      <c r="F85" s="95">
        <v>4</v>
      </c>
      <c r="G85" s="96">
        <v>11</v>
      </c>
      <c r="H85" s="97">
        <v>20.6</v>
      </c>
      <c r="I85" s="97">
        <v>1.8</v>
      </c>
      <c r="J85" s="98">
        <v>51.08</v>
      </c>
      <c r="K85" s="95">
        <v>3</v>
      </c>
      <c r="L85" s="98">
        <v>2.7E-2</v>
      </c>
      <c r="M85" s="98">
        <v>100.033</v>
      </c>
      <c r="N85" s="95">
        <v>2</v>
      </c>
      <c r="O85" s="95">
        <v>2.9000000000000001E-2</v>
      </c>
      <c r="P85" s="95">
        <v>10</v>
      </c>
      <c r="Q85" s="111" t="s">
        <v>23</v>
      </c>
      <c r="R85" s="100">
        <v>2.1</v>
      </c>
      <c r="S85" s="100">
        <f t="shared" si="4"/>
        <v>1.9644000000000001</v>
      </c>
      <c r="T85" s="100">
        <v>2</v>
      </c>
      <c r="U85" s="100" t="s">
        <v>11</v>
      </c>
      <c r="V85" s="95" t="s">
        <v>274</v>
      </c>
      <c r="W85" s="47" t="s">
        <v>7</v>
      </c>
      <c r="Y85" s="53">
        <f t="shared" si="5"/>
        <v>630957344480198.25</v>
      </c>
      <c r="AH85" s="37"/>
    </row>
    <row r="86" spans="1:34" x14ac:dyDescent="0.2">
      <c r="A86" s="45" t="s">
        <v>361</v>
      </c>
      <c r="B86" s="110">
        <f t="shared" si="3"/>
        <v>44604.491562499999</v>
      </c>
      <c r="C86" s="95">
        <v>2022</v>
      </c>
      <c r="D86" s="95">
        <v>2</v>
      </c>
      <c r="E86" s="95">
        <v>12</v>
      </c>
      <c r="F86" s="95">
        <v>11</v>
      </c>
      <c r="G86" s="96">
        <v>47</v>
      </c>
      <c r="H86" s="97">
        <v>51.5</v>
      </c>
      <c r="I86" s="97">
        <v>1.5</v>
      </c>
      <c r="J86" s="98">
        <v>51.243000000000002</v>
      </c>
      <c r="K86" s="95">
        <v>3</v>
      </c>
      <c r="L86" s="98">
        <v>2.7E-2</v>
      </c>
      <c r="M86" s="98">
        <v>100.221</v>
      </c>
      <c r="N86" s="95">
        <v>2</v>
      </c>
      <c r="O86" s="95">
        <v>2.9000000000000001E-2</v>
      </c>
      <c r="P86" s="95">
        <v>10</v>
      </c>
      <c r="Q86" s="111" t="s">
        <v>23</v>
      </c>
      <c r="R86" s="100">
        <v>2.2000000000000002</v>
      </c>
      <c r="S86" s="100">
        <f t="shared" si="4"/>
        <v>2.0638000000000005</v>
      </c>
      <c r="T86" s="100">
        <v>2.1</v>
      </c>
      <c r="U86" s="100" t="s">
        <v>11</v>
      </c>
      <c r="V86" s="95" t="s">
        <v>274</v>
      </c>
      <c r="W86" s="47" t="s">
        <v>7</v>
      </c>
      <c r="Y86" s="53">
        <f t="shared" si="5"/>
        <v>891250938133751.25</v>
      </c>
      <c r="AH86" s="37"/>
    </row>
    <row r="87" spans="1:34" x14ac:dyDescent="0.2">
      <c r="A87" s="45" t="s">
        <v>362</v>
      </c>
      <c r="B87" s="110">
        <f t="shared" si="3"/>
        <v>44604.87027777778</v>
      </c>
      <c r="C87" s="95">
        <v>2022</v>
      </c>
      <c r="D87" s="95">
        <v>2</v>
      </c>
      <c r="E87" s="95">
        <v>12</v>
      </c>
      <c r="F87" s="95">
        <v>20</v>
      </c>
      <c r="G87" s="96">
        <v>53</v>
      </c>
      <c r="H87" s="97">
        <v>12.6</v>
      </c>
      <c r="I87" s="97">
        <v>1.8</v>
      </c>
      <c r="J87" s="98">
        <v>51.231000000000002</v>
      </c>
      <c r="K87" s="95">
        <v>2</v>
      </c>
      <c r="L87" s="98">
        <v>1.7999999999999999E-2</v>
      </c>
      <c r="M87" s="98">
        <v>100.283</v>
      </c>
      <c r="N87" s="95">
        <v>1</v>
      </c>
      <c r="O87" s="95">
        <v>1.4E-2</v>
      </c>
      <c r="P87" s="95">
        <v>10</v>
      </c>
      <c r="Q87" s="111" t="s">
        <v>23</v>
      </c>
      <c r="R87" s="100">
        <v>2.7</v>
      </c>
      <c r="S87" s="100">
        <f t="shared" si="4"/>
        <v>2.5608000000000004</v>
      </c>
      <c r="T87" s="100">
        <v>2.6</v>
      </c>
      <c r="U87" s="100" t="s">
        <v>11</v>
      </c>
      <c r="V87" s="95" t="s">
        <v>274</v>
      </c>
      <c r="W87" s="47" t="s">
        <v>7</v>
      </c>
      <c r="Y87" s="53">
        <f t="shared" si="5"/>
        <v>5011872336272755</v>
      </c>
      <c r="AH87" s="37"/>
    </row>
    <row r="88" spans="1:34" x14ac:dyDescent="0.2">
      <c r="A88" s="45" t="s">
        <v>363</v>
      </c>
      <c r="B88" s="110">
        <f t="shared" si="3"/>
        <v>44604.89739583333</v>
      </c>
      <c r="C88" s="95">
        <v>2022</v>
      </c>
      <c r="D88" s="95">
        <v>2</v>
      </c>
      <c r="E88" s="95">
        <v>12</v>
      </c>
      <c r="F88" s="95">
        <v>21</v>
      </c>
      <c r="G88" s="96">
        <v>32</v>
      </c>
      <c r="H88" s="97">
        <v>15.7</v>
      </c>
      <c r="I88" s="97">
        <v>1.1000000000000001</v>
      </c>
      <c r="J88" s="98">
        <v>51.911000000000001</v>
      </c>
      <c r="K88" s="95">
        <v>3</v>
      </c>
      <c r="L88" s="98">
        <v>2.7E-2</v>
      </c>
      <c r="M88" s="98">
        <v>99.941000000000003</v>
      </c>
      <c r="N88" s="95">
        <v>2</v>
      </c>
      <c r="O88" s="95">
        <v>2.9000000000000001E-2</v>
      </c>
      <c r="P88" s="95">
        <v>10</v>
      </c>
      <c r="Q88" s="111" t="s">
        <v>23</v>
      </c>
      <c r="R88" s="100">
        <v>2</v>
      </c>
      <c r="S88" s="100">
        <f t="shared" si="4"/>
        <v>1.865</v>
      </c>
      <c r="T88" s="100">
        <v>1.9</v>
      </c>
      <c r="U88" s="100" t="s">
        <v>11</v>
      </c>
      <c r="V88" s="95" t="s">
        <v>275</v>
      </c>
      <c r="W88" s="47" t="s">
        <v>7</v>
      </c>
      <c r="Y88" s="53">
        <f t="shared" si="5"/>
        <v>446683592150964.06</v>
      </c>
      <c r="AH88" s="37"/>
    </row>
    <row r="89" spans="1:34" x14ac:dyDescent="0.2">
      <c r="A89" s="45" t="s">
        <v>364</v>
      </c>
      <c r="B89" s="110">
        <f t="shared" si="3"/>
        <v>44606.049259259256</v>
      </c>
      <c r="C89" s="95">
        <v>2022</v>
      </c>
      <c r="D89" s="95">
        <v>2</v>
      </c>
      <c r="E89" s="95">
        <v>14</v>
      </c>
      <c r="F89" s="95">
        <v>1</v>
      </c>
      <c r="G89" s="96">
        <v>10</v>
      </c>
      <c r="H89" s="97">
        <v>56.5</v>
      </c>
      <c r="I89" s="97">
        <v>1.8</v>
      </c>
      <c r="J89" s="98">
        <v>51.581000000000003</v>
      </c>
      <c r="K89" s="95">
        <v>2</v>
      </c>
      <c r="L89" s="98">
        <v>1.7999999999999999E-2</v>
      </c>
      <c r="M89" s="98">
        <v>100.462</v>
      </c>
      <c r="N89" s="95">
        <v>1</v>
      </c>
      <c r="O89" s="95">
        <v>1.4E-2</v>
      </c>
      <c r="P89" s="95">
        <v>10</v>
      </c>
      <c r="Q89" s="111" t="s">
        <v>23</v>
      </c>
      <c r="R89" s="100">
        <v>2.2999999999999998</v>
      </c>
      <c r="S89" s="100">
        <f t="shared" si="4"/>
        <v>2.1631999999999998</v>
      </c>
      <c r="T89" s="100">
        <v>2.2000000000000002</v>
      </c>
      <c r="U89" s="100" t="s">
        <v>11</v>
      </c>
      <c r="V89" s="95" t="s">
        <v>274</v>
      </c>
      <c r="W89" s="47" t="s">
        <v>7</v>
      </c>
      <c r="Y89" s="53">
        <f t="shared" si="5"/>
        <v>1258925411794173.5</v>
      </c>
      <c r="AH89" s="37"/>
    </row>
    <row r="90" spans="1:34" x14ac:dyDescent="0.2">
      <c r="A90" s="45" t="s">
        <v>365</v>
      </c>
      <c r="B90" s="110">
        <f t="shared" si="3"/>
        <v>44606.355162037034</v>
      </c>
      <c r="C90" s="95">
        <v>2022</v>
      </c>
      <c r="D90" s="95">
        <v>2</v>
      </c>
      <c r="E90" s="95">
        <v>14</v>
      </c>
      <c r="F90" s="95">
        <v>8</v>
      </c>
      <c r="G90" s="96">
        <v>31</v>
      </c>
      <c r="H90" s="97">
        <v>26.6</v>
      </c>
      <c r="I90" s="97">
        <v>2.4</v>
      </c>
      <c r="J90" s="98">
        <v>51.314999999999998</v>
      </c>
      <c r="K90" s="95">
        <v>2</v>
      </c>
      <c r="L90" s="98">
        <v>1.7999999999999999E-2</v>
      </c>
      <c r="M90" s="98">
        <v>100.251</v>
      </c>
      <c r="N90" s="95">
        <v>1</v>
      </c>
      <c r="O90" s="95">
        <v>1.4E-2</v>
      </c>
      <c r="P90" s="95">
        <v>10</v>
      </c>
      <c r="Q90" s="111" t="s">
        <v>23</v>
      </c>
      <c r="R90" s="100">
        <v>2.5</v>
      </c>
      <c r="S90" s="100">
        <f t="shared" si="4"/>
        <v>2.3620000000000001</v>
      </c>
      <c r="T90" s="100">
        <v>2.4</v>
      </c>
      <c r="U90" s="100" t="s">
        <v>11</v>
      </c>
      <c r="V90" s="95" t="s">
        <v>274</v>
      </c>
      <c r="W90" s="47" t="s">
        <v>7</v>
      </c>
      <c r="Y90" s="53">
        <f t="shared" si="5"/>
        <v>2511886431509585.5</v>
      </c>
      <c r="AH90" s="37"/>
    </row>
    <row r="91" spans="1:34" x14ac:dyDescent="0.2">
      <c r="A91" s="45" t="s">
        <v>366</v>
      </c>
      <c r="B91" s="110">
        <f t="shared" si="3"/>
        <v>44606.565081018518</v>
      </c>
      <c r="C91" s="95">
        <v>2022</v>
      </c>
      <c r="D91" s="95">
        <v>2</v>
      </c>
      <c r="E91" s="95">
        <v>14</v>
      </c>
      <c r="F91" s="95">
        <v>13</v>
      </c>
      <c r="G91" s="96">
        <v>33</v>
      </c>
      <c r="H91" s="97">
        <v>43.6</v>
      </c>
      <c r="I91" s="97">
        <v>2.1</v>
      </c>
      <c r="J91" s="98">
        <v>51.317999999999998</v>
      </c>
      <c r="K91" s="95">
        <v>2</v>
      </c>
      <c r="L91" s="98">
        <v>1.7999999999999999E-2</v>
      </c>
      <c r="M91" s="98">
        <v>99.903000000000006</v>
      </c>
      <c r="N91" s="95">
        <v>2</v>
      </c>
      <c r="O91" s="95">
        <v>2.9000000000000001E-2</v>
      </c>
      <c r="P91" s="95">
        <v>10</v>
      </c>
      <c r="Q91" s="111" t="s">
        <v>23</v>
      </c>
      <c r="R91" s="100">
        <v>2.1</v>
      </c>
      <c r="S91" s="100">
        <f t="shared" si="4"/>
        <v>1.9644000000000001</v>
      </c>
      <c r="T91" s="100">
        <v>2</v>
      </c>
      <c r="U91" s="100" t="s">
        <v>11</v>
      </c>
      <c r="V91" s="95" t="s">
        <v>274</v>
      </c>
      <c r="W91" s="47" t="s">
        <v>7</v>
      </c>
      <c r="Y91" s="53">
        <f t="shared" si="5"/>
        <v>630957344480198.25</v>
      </c>
      <c r="AH91" s="37"/>
    </row>
    <row r="92" spans="1:34" x14ac:dyDescent="0.2">
      <c r="A92" s="45" t="s">
        <v>367</v>
      </c>
      <c r="B92" s="110">
        <f t="shared" si="3"/>
        <v>44606.690115740741</v>
      </c>
      <c r="C92" s="95">
        <v>2022</v>
      </c>
      <c r="D92" s="95">
        <v>2</v>
      </c>
      <c r="E92" s="95">
        <v>14</v>
      </c>
      <c r="F92" s="95">
        <v>16</v>
      </c>
      <c r="G92" s="96">
        <v>33</v>
      </c>
      <c r="H92" s="97">
        <v>46.8</v>
      </c>
      <c r="I92" s="97">
        <v>0.9</v>
      </c>
      <c r="J92" s="98">
        <v>51.276000000000003</v>
      </c>
      <c r="K92" s="95">
        <v>3</v>
      </c>
      <c r="L92" s="98">
        <v>2.7E-2</v>
      </c>
      <c r="M92" s="98">
        <v>100.38</v>
      </c>
      <c r="N92" s="95">
        <v>2</v>
      </c>
      <c r="O92" s="95">
        <v>2.9000000000000001E-2</v>
      </c>
      <c r="P92" s="95">
        <v>10</v>
      </c>
      <c r="Q92" s="111" t="s">
        <v>23</v>
      </c>
      <c r="R92" s="100">
        <v>1.9</v>
      </c>
      <c r="S92" s="100">
        <f t="shared" si="4"/>
        <v>1.7655999999999998</v>
      </c>
      <c r="T92" s="100">
        <v>1.8</v>
      </c>
      <c r="U92" s="100" t="s">
        <v>11</v>
      </c>
      <c r="V92" s="95" t="s">
        <v>274</v>
      </c>
      <c r="W92" s="47" t="s">
        <v>7</v>
      </c>
      <c r="Y92" s="53">
        <f t="shared" si="5"/>
        <v>316227766016839.06</v>
      </c>
      <c r="AH92" s="37"/>
    </row>
    <row r="93" spans="1:34" x14ac:dyDescent="0.2">
      <c r="A93" s="45" t="s">
        <v>368</v>
      </c>
      <c r="B93" s="110">
        <f t="shared" si="3"/>
        <v>44606.943854166668</v>
      </c>
      <c r="C93" s="95">
        <v>2022</v>
      </c>
      <c r="D93" s="95">
        <v>2</v>
      </c>
      <c r="E93" s="95">
        <v>14</v>
      </c>
      <c r="F93" s="95">
        <v>22</v>
      </c>
      <c r="G93" s="96">
        <v>39</v>
      </c>
      <c r="H93" s="97">
        <v>9.4</v>
      </c>
      <c r="I93" s="97">
        <v>2.4</v>
      </c>
      <c r="J93" s="98">
        <v>51.276000000000003</v>
      </c>
      <c r="K93" s="95">
        <v>2</v>
      </c>
      <c r="L93" s="98">
        <v>1.7999999999999999E-2</v>
      </c>
      <c r="M93" s="98">
        <v>100.307</v>
      </c>
      <c r="N93" s="95">
        <v>1</v>
      </c>
      <c r="O93" s="95">
        <v>1.4E-2</v>
      </c>
      <c r="P93" s="95">
        <v>10</v>
      </c>
      <c r="Q93" s="111" t="s">
        <v>23</v>
      </c>
      <c r="R93" s="100">
        <v>2.2999999999999998</v>
      </c>
      <c r="S93" s="100">
        <f t="shared" si="4"/>
        <v>2.1631999999999998</v>
      </c>
      <c r="T93" s="100">
        <v>2.2000000000000002</v>
      </c>
      <c r="U93" s="100" t="s">
        <v>11</v>
      </c>
      <c r="V93" s="95" t="s">
        <v>274</v>
      </c>
      <c r="W93" s="47" t="s">
        <v>7</v>
      </c>
      <c r="Y93" s="53">
        <f t="shared" si="5"/>
        <v>1258925411794173.5</v>
      </c>
      <c r="AH93" s="37"/>
    </row>
    <row r="94" spans="1:34" x14ac:dyDescent="0.2">
      <c r="A94" s="45" t="s">
        <v>369</v>
      </c>
      <c r="B94" s="110">
        <f t="shared" si="3"/>
        <v>44606.971932870372</v>
      </c>
      <c r="C94" s="95">
        <v>2022</v>
      </c>
      <c r="D94" s="95">
        <v>2</v>
      </c>
      <c r="E94" s="95">
        <v>14</v>
      </c>
      <c r="F94" s="95">
        <v>23</v>
      </c>
      <c r="G94" s="96">
        <v>19</v>
      </c>
      <c r="H94" s="97">
        <v>35.4</v>
      </c>
      <c r="I94" s="97">
        <v>1.7</v>
      </c>
      <c r="J94" s="98">
        <v>51.185000000000002</v>
      </c>
      <c r="K94" s="95">
        <v>2</v>
      </c>
      <c r="L94" s="98">
        <v>1.7999999999999999E-2</v>
      </c>
      <c r="M94" s="98">
        <v>100.31399999999999</v>
      </c>
      <c r="N94" s="95">
        <v>1</v>
      </c>
      <c r="O94" s="95">
        <v>1.4E-2</v>
      </c>
      <c r="P94" s="95">
        <v>10</v>
      </c>
      <c r="Q94" s="111" t="s">
        <v>23</v>
      </c>
      <c r="R94" s="100">
        <v>2.4</v>
      </c>
      <c r="S94" s="100">
        <f t="shared" si="4"/>
        <v>2.2625999999999999</v>
      </c>
      <c r="T94" s="100">
        <v>2.2999999999999998</v>
      </c>
      <c r="U94" s="100" t="s">
        <v>11</v>
      </c>
      <c r="V94" s="95" t="s">
        <v>274</v>
      </c>
      <c r="W94" s="47" t="s">
        <v>7</v>
      </c>
      <c r="Y94" s="53">
        <f t="shared" si="5"/>
        <v>1778279410038929</v>
      </c>
      <c r="AH94" s="37"/>
    </row>
    <row r="95" spans="1:34" x14ac:dyDescent="0.2">
      <c r="A95" s="45" t="s">
        <v>370</v>
      </c>
      <c r="B95" s="110">
        <f t="shared" si="3"/>
        <v>44607.516805555555</v>
      </c>
      <c r="C95" s="95">
        <v>2022</v>
      </c>
      <c r="D95" s="95">
        <v>2</v>
      </c>
      <c r="E95" s="95">
        <v>15</v>
      </c>
      <c r="F95" s="95">
        <v>12</v>
      </c>
      <c r="G95" s="96">
        <v>24</v>
      </c>
      <c r="H95" s="97">
        <v>12.6</v>
      </c>
      <c r="I95" s="97">
        <v>1.6</v>
      </c>
      <c r="J95" s="98">
        <v>51.161999999999999</v>
      </c>
      <c r="K95" s="95">
        <v>3</v>
      </c>
      <c r="L95" s="98">
        <v>2.7E-2</v>
      </c>
      <c r="M95" s="98">
        <v>99.741</v>
      </c>
      <c r="N95" s="95">
        <v>2</v>
      </c>
      <c r="O95" s="95">
        <v>2.9000000000000001E-2</v>
      </c>
      <c r="P95" s="95">
        <v>10</v>
      </c>
      <c r="Q95" s="111" t="s">
        <v>23</v>
      </c>
      <c r="R95" s="100">
        <v>2</v>
      </c>
      <c r="S95" s="100">
        <f t="shared" si="4"/>
        <v>1.865</v>
      </c>
      <c r="T95" s="100">
        <v>1.9</v>
      </c>
      <c r="U95" s="100" t="s">
        <v>11</v>
      </c>
      <c r="V95" s="95" t="s">
        <v>274</v>
      </c>
      <c r="W95" s="47" t="s">
        <v>7</v>
      </c>
      <c r="Y95" s="53">
        <f t="shared" si="5"/>
        <v>446683592150964.06</v>
      </c>
      <c r="AH95" s="37"/>
    </row>
    <row r="96" spans="1:34" x14ac:dyDescent="0.2">
      <c r="A96" s="45" t="s">
        <v>371</v>
      </c>
      <c r="B96" s="110">
        <f t="shared" si="3"/>
        <v>44607.659016203703</v>
      </c>
      <c r="C96" s="95">
        <v>2022</v>
      </c>
      <c r="D96" s="95">
        <v>2</v>
      </c>
      <c r="E96" s="95">
        <v>15</v>
      </c>
      <c r="F96" s="95">
        <v>15</v>
      </c>
      <c r="G96" s="96">
        <v>48</v>
      </c>
      <c r="H96" s="97">
        <v>59.4</v>
      </c>
      <c r="I96" s="97">
        <v>1.5</v>
      </c>
      <c r="J96" s="98">
        <v>51.197000000000003</v>
      </c>
      <c r="K96" s="95">
        <v>3</v>
      </c>
      <c r="L96" s="98">
        <v>2.7E-2</v>
      </c>
      <c r="M96" s="98">
        <v>100.297</v>
      </c>
      <c r="N96" s="95">
        <v>2</v>
      </c>
      <c r="O96" s="95">
        <v>2.9000000000000001E-2</v>
      </c>
      <c r="P96" s="95">
        <v>10</v>
      </c>
      <c r="Q96" s="111" t="s">
        <v>23</v>
      </c>
      <c r="R96" s="100">
        <v>2.2000000000000002</v>
      </c>
      <c r="S96" s="100">
        <f t="shared" si="4"/>
        <v>2.0638000000000005</v>
      </c>
      <c r="T96" s="100">
        <v>2.1</v>
      </c>
      <c r="U96" s="100" t="s">
        <v>11</v>
      </c>
      <c r="V96" s="95" t="s">
        <v>274</v>
      </c>
      <c r="W96" s="47" t="s">
        <v>7</v>
      </c>
      <c r="Y96" s="53">
        <f t="shared" si="5"/>
        <v>891250938133751.25</v>
      </c>
      <c r="AH96" s="37"/>
    </row>
    <row r="97" spans="1:34" x14ac:dyDescent="0.2">
      <c r="A97" s="45" t="s">
        <v>372</v>
      </c>
      <c r="B97" s="110">
        <f t="shared" si="3"/>
        <v>44607.885150462964</v>
      </c>
      <c r="C97" s="95">
        <v>2022</v>
      </c>
      <c r="D97" s="95">
        <v>2</v>
      </c>
      <c r="E97" s="95">
        <v>15</v>
      </c>
      <c r="F97" s="95">
        <v>21</v>
      </c>
      <c r="G97" s="96">
        <v>14</v>
      </c>
      <c r="H97" s="97">
        <v>37.6</v>
      </c>
      <c r="I97" s="97">
        <v>2.6</v>
      </c>
      <c r="J97" s="98">
        <v>51.648000000000003</v>
      </c>
      <c r="K97" s="95">
        <v>2</v>
      </c>
      <c r="L97" s="98">
        <v>1.7999999999999999E-2</v>
      </c>
      <c r="M97" s="98">
        <v>100.11</v>
      </c>
      <c r="N97" s="95">
        <v>2</v>
      </c>
      <c r="O97" s="95">
        <v>2.9000000000000001E-2</v>
      </c>
      <c r="P97" s="95">
        <v>9</v>
      </c>
      <c r="Q97" s="111" t="s">
        <v>23</v>
      </c>
      <c r="R97" s="100">
        <v>2.7</v>
      </c>
      <c r="S97" s="100">
        <f t="shared" si="4"/>
        <v>2.5608000000000004</v>
      </c>
      <c r="T97" s="100">
        <v>2.6</v>
      </c>
      <c r="U97" s="100" t="s">
        <v>11</v>
      </c>
      <c r="V97" s="95" t="s">
        <v>274</v>
      </c>
      <c r="W97" s="47" t="s">
        <v>7</v>
      </c>
      <c r="Y97" s="53">
        <f t="shared" si="5"/>
        <v>5011872336272755</v>
      </c>
      <c r="AH97" s="37"/>
    </row>
    <row r="98" spans="1:34" x14ac:dyDescent="0.2">
      <c r="A98" s="45" t="s">
        <v>373</v>
      </c>
      <c r="B98" s="110">
        <f t="shared" si="3"/>
        <v>44607.944699074076</v>
      </c>
      <c r="C98" s="95">
        <v>2022</v>
      </c>
      <c r="D98" s="95">
        <v>2</v>
      </c>
      <c r="E98" s="95">
        <v>15</v>
      </c>
      <c r="F98" s="95">
        <v>22</v>
      </c>
      <c r="G98" s="96">
        <v>40</v>
      </c>
      <c r="H98" s="97">
        <v>22.8</v>
      </c>
      <c r="I98" s="97">
        <v>2</v>
      </c>
      <c r="J98" s="98">
        <v>51.399000000000001</v>
      </c>
      <c r="K98" s="95">
        <v>2</v>
      </c>
      <c r="L98" s="98">
        <v>1.7999999999999999E-2</v>
      </c>
      <c r="M98" s="98">
        <v>100.226</v>
      </c>
      <c r="N98" s="95">
        <v>1</v>
      </c>
      <c r="O98" s="95">
        <v>1.4E-2</v>
      </c>
      <c r="P98" s="95">
        <v>9</v>
      </c>
      <c r="Q98" s="111" t="s">
        <v>23</v>
      </c>
      <c r="R98" s="100">
        <v>2.9</v>
      </c>
      <c r="S98" s="100">
        <f t="shared" si="4"/>
        <v>2.7595999999999998</v>
      </c>
      <c r="T98" s="100">
        <v>2.8</v>
      </c>
      <c r="U98" s="100" t="s">
        <v>11</v>
      </c>
      <c r="V98" s="95" t="s">
        <v>274</v>
      </c>
      <c r="W98" s="47" t="s">
        <v>7</v>
      </c>
      <c r="Y98" s="53">
        <f t="shared" si="5"/>
        <v>1E+16</v>
      </c>
      <c r="AH98" s="37"/>
    </row>
    <row r="99" spans="1:34" x14ac:dyDescent="0.2">
      <c r="A99" s="45" t="s">
        <v>374</v>
      </c>
      <c r="B99" s="110">
        <f t="shared" si="3"/>
        <v>44608.014675925922</v>
      </c>
      <c r="C99" s="95">
        <v>2022</v>
      </c>
      <c r="D99" s="95">
        <v>2</v>
      </c>
      <c r="E99" s="95">
        <v>16</v>
      </c>
      <c r="F99" s="95">
        <v>0</v>
      </c>
      <c r="G99" s="96">
        <v>21</v>
      </c>
      <c r="H99" s="97">
        <v>8</v>
      </c>
      <c r="I99" s="97">
        <v>1.9</v>
      </c>
      <c r="J99" s="98">
        <v>51.137999999999998</v>
      </c>
      <c r="K99" s="95">
        <v>3</v>
      </c>
      <c r="L99" s="98">
        <v>2.7E-2</v>
      </c>
      <c r="M99" s="98">
        <v>100.361</v>
      </c>
      <c r="N99" s="95">
        <v>2</v>
      </c>
      <c r="O99" s="95">
        <v>2.9000000000000001E-2</v>
      </c>
      <c r="P99" s="95">
        <v>10</v>
      </c>
      <c r="Q99" s="111" t="s">
        <v>23</v>
      </c>
      <c r="R99" s="100">
        <v>1.9</v>
      </c>
      <c r="S99" s="100">
        <f t="shared" si="4"/>
        <v>1.7655999999999998</v>
      </c>
      <c r="T99" s="100">
        <v>1.8</v>
      </c>
      <c r="U99" s="100" t="s">
        <v>11</v>
      </c>
      <c r="V99" s="95" t="s">
        <v>274</v>
      </c>
      <c r="W99" s="47" t="s">
        <v>7</v>
      </c>
      <c r="Y99" s="53">
        <f t="shared" si="5"/>
        <v>316227766016839.06</v>
      </c>
      <c r="AH99" s="37"/>
    </row>
    <row r="100" spans="1:34" x14ac:dyDescent="0.2">
      <c r="A100" s="45" t="s">
        <v>375</v>
      </c>
      <c r="B100" s="110">
        <f t="shared" si="3"/>
        <v>44608.255960648145</v>
      </c>
      <c r="C100" s="95">
        <v>2022</v>
      </c>
      <c r="D100" s="95">
        <v>2</v>
      </c>
      <c r="E100" s="95">
        <v>16</v>
      </c>
      <c r="F100" s="95">
        <v>6</v>
      </c>
      <c r="G100" s="96">
        <v>8</v>
      </c>
      <c r="H100" s="97">
        <v>35.9</v>
      </c>
      <c r="I100" s="97">
        <v>1.2</v>
      </c>
      <c r="J100" s="98">
        <v>51.140999999999998</v>
      </c>
      <c r="K100" s="95">
        <v>3</v>
      </c>
      <c r="L100" s="98">
        <v>2.7E-2</v>
      </c>
      <c r="M100" s="98">
        <v>100.316</v>
      </c>
      <c r="N100" s="95">
        <v>2</v>
      </c>
      <c r="O100" s="95">
        <v>2.9000000000000001E-2</v>
      </c>
      <c r="P100" s="95">
        <v>10</v>
      </c>
      <c r="Q100" s="111" t="s">
        <v>23</v>
      </c>
      <c r="R100" s="100">
        <v>2.2000000000000002</v>
      </c>
      <c r="S100" s="100">
        <f t="shared" si="4"/>
        <v>2.0638000000000005</v>
      </c>
      <c r="T100" s="100">
        <v>2.1</v>
      </c>
      <c r="U100" s="100" t="s">
        <v>11</v>
      </c>
      <c r="V100" s="95" t="s">
        <v>274</v>
      </c>
      <c r="W100" s="47" t="s">
        <v>7</v>
      </c>
      <c r="Y100" s="53">
        <f t="shared" si="5"/>
        <v>891250938133751.25</v>
      </c>
      <c r="AH100" s="37"/>
    </row>
    <row r="101" spans="1:34" x14ac:dyDescent="0.2">
      <c r="A101" s="45" t="s">
        <v>376</v>
      </c>
      <c r="B101" s="110">
        <f t="shared" si="3"/>
        <v>44608.475451388891</v>
      </c>
      <c r="C101" s="95">
        <v>2022</v>
      </c>
      <c r="D101" s="95">
        <v>2</v>
      </c>
      <c r="E101" s="95">
        <v>16</v>
      </c>
      <c r="F101" s="95">
        <v>11</v>
      </c>
      <c r="G101" s="96">
        <v>24</v>
      </c>
      <c r="H101" s="97">
        <v>39.6</v>
      </c>
      <c r="I101" s="97">
        <v>2.4</v>
      </c>
      <c r="J101" s="98">
        <v>51.279000000000003</v>
      </c>
      <c r="K101" s="95">
        <v>2</v>
      </c>
      <c r="L101" s="98">
        <v>1.7999999999999999E-2</v>
      </c>
      <c r="M101" s="98">
        <v>100.249</v>
      </c>
      <c r="N101" s="95">
        <v>1</v>
      </c>
      <c r="O101" s="95">
        <v>1.4E-2</v>
      </c>
      <c r="P101" s="95">
        <v>9</v>
      </c>
      <c r="Q101" s="111" t="s">
        <v>23</v>
      </c>
      <c r="R101" s="100">
        <v>3.4</v>
      </c>
      <c r="S101" s="100">
        <f t="shared" si="4"/>
        <v>3.2565999999999997</v>
      </c>
      <c r="T101" s="100">
        <v>3.3</v>
      </c>
      <c r="U101" s="100" t="s">
        <v>11</v>
      </c>
      <c r="V101" s="95" t="s">
        <v>274</v>
      </c>
      <c r="W101" s="47" t="s">
        <v>7</v>
      </c>
      <c r="Y101" s="53">
        <f t="shared" si="5"/>
        <v>5.6234132519035104E+16</v>
      </c>
      <c r="AH101" s="37"/>
    </row>
    <row r="102" spans="1:34" x14ac:dyDescent="0.2">
      <c r="A102" s="45" t="s">
        <v>377</v>
      </c>
      <c r="B102" s="110">
        <f t="shared" si="3"/>
        <v>44608.9531712963</v>
      </c>
      <c r="C102" s="95">
        <v>2022</v>
      </c>
      <c r="D102" s="95">
        <v>2</v>
      </c>
      <c r="E102" s="95">
        <v>16</v>
      </c>
      <c r="F102" s="95">
        <v>22</v>
      </c>
      <c r="G102" s="96">
        <v>52</v>
      </c>
      <c r="H102" s="97">
        <v>34.700000000000003</v>
      </c>
      <c r="I102" s="97">
        <v>1.8</v>
      </c>
      <c r="J102" s="98">
        <v>51.238999999999997</v>
      </c>
      <c r="K102" s="95">
        <v>2</v>
      </c>
      <c r="L102" s="98">
        <v>1.7999999999999999E-2</v>
      </c>
      <c r="M102" s="98">
        <v>100.268</v>
      </c>
      <c r="N102" s="95">
        <v>1</v>
      </c>
      <c r="O102" s="95">
        <v>1.4E-2</v>
      </c>
      <c r="P102" s="95">
        <v>10</v>
      </c>
      <c r="Q102" s="111" t="s">
        <v>23</v>
      </c>
      <c r="R102" s="100">
        <v>2.1</v>
      </c>
      <c r="S102" s="100">
        <f t="shared" si="4"/>
        <v>1.9644000000000001</v>
      </c>
      <c r="T102" s="100">
        <v>2</v>
      </c>
      <c r="U102" s="100" t="s">
        <v>11</v>
      </c>
      <c r="V102" s="95" t="s">
        <v>274</v>
      </c>
      <c r="W102" s="47" t="s">
        <v>7</v>
      </c>
      <c r="Y102" s="53">
        <f t="shared" si="5"/>
        <v>630957344480198.25</v>
      </c>
      <c r="AH102" s="37"/>
    </row>
    <row r="103" spans="1:34" x14ac:dyDescent="0.2">
      <c r="A103" s="45" t="s">
        <v>378</v>
      </c>
      <c r="B103" s="110">
        <f t="shared" si="3"/>
        <v>44610.728807870371</v>
      </c>
      <c r="C103" s="95">
        <v>2022</v>
      </c>
      <c r="D103" s="95">
        <v>2</v>
      </c>
      <c r="E103" s="95">
        <v>18</v>
      </c>
      <c r="F103" s="95">
        <v>17</v>
      </c>
      <c r="G103" s="96">
        <v>29</v>
      </c>
      <c r="H103" s="97">
        <v>29.9</v>
      </c>
      <c r="I103" s="97">
        <v>2.4</v>
      </c>
      <c r="J103" s="98">
        <v>51.606000000000002</v>
      </c>
      <c r="K103" s="95">
        <v>2</v>
      </c>
      <c r="L103" s="98">
        <v>1.7999999999999999E-2</v>
      </c>
      <c r="M103" s="98">
        <v>100.173</v>
      </c>
      <c r="N103" s="95">
        <v>1</v>
      </c>
      <c r="O103" s="95">
        <v>1.4E-2</v>
      </c>
      <c r="P103" s="95">
        <v>10</v>
      </c>
      <c r="Q103" s="111" t="s">
        <v>23</v>
      </c>
      <c r="R103" s="100">
        <v>2.5</v>
      </c>
      <c r="S103" s="100">
        <f t="shared" si="4"/>
        <v>2.3620000000000001</v>
      </c>
      <c r="T103" s="100">
        <v>2.4</v>
      </c>
      <c r="U103" s="100" t="s">
        <v>11</v>
      </c>
      <c r="V103" s="95" t="s">
        <v>274</v>
      </c>
      <c r="W103" s="47" t="s">
        <v>7</v>
      </c>
      <c r="Y103" s="53">
        <f t="shared" si="5"/>
        <v>2511886431509585.5</v>
      </c>
      <c r="AH103" s="37"/>
    </row>
    <row r="104" spans="1:34" x14ac:dyDescent="0.2">
      <c r="A104" s="45" t="s">
        <v>379</v>
      </c>
      <c r="B104" s="110">
        <f t="shared" si="3"/>
        <v>44611.543993055559</v>
      </c>
      <c r="C104" s="95">
        <v>2022</v>
      </c>
      <c r="D104" s="95">
        <v>2</v>
      </c>
      <c r="E104" s="95">
        <v>19</v>
      </c>
      <c r="F104" s="95">
        <v>13</v>
      </c>
      <c r="G104" s="96">
        <v>3</v>
      </c>
      <c r="H104" s="97">
        <v>21.6</v>
      </c>
      <c r="I104" s="97">
        <v>1.9</v>
      </c>
      <c r="J104" s="98">
        <v>51.203000000000003</v>
      </c>
      <c r="K104" s="95">
        <v>2</v>
      </c>
      <c r="L104" s="98">
        <v>1.7999999999999999E-2</v>
      </c>
      <c r="M104" s="98">
        <v>100.255</v>
      </c>
      <c r="N104" s="95">
        <v>1</v>
      </c>
      <c r="O104" s="95">
        <v>1.4E-2</v>
      </c>
      <c r="P104" s="95">
        <v>9</v>
      </c>
      <c r="Q104" s="111" t="s">
        <v>23</v>
      </c>
      <c r="R104" s="100">
        <v>2.5</v>
      </c>
      <c r="S104" s="100">
        <f t="shared" si="4"/>
        <v>2.3620000000000001</v>
      </c>
      <c r="T104" s="100">
        <v>2.4</v>
      </c>
      <c r="U104" s="100" t="s">
        <v>11</v>
      </c>
      <c r="V104" s="95" t="s">
        <v>274</v>
      </c>
      <c r="W104" s="47" t="s">
        <v>7</v>
      </c>
      <c r="Y104" s="53">
        <f t="shared" si="5"/>
        <v>2511886431509585.5</v>
      </c>
      <c r="AH104" s="37"/>
    </row>
    <row r="105" spans="1:34" x14ac:dyDescent="0.2">
      <c r="A105" s="45" t="s">
        <v>380</v>
      </c>
      <c r="B105" s="110">
        <f t="shared" si="3"/>
        <v>44611.649351851855</v>
      </c>
      <c r="C105" s="95">
        <v>2022</v>
      </c>
      <c r="D105" s="95">
        <v>2</v>
      </c>
      <c r="E105" s="95">
        <v>19</v>
      </c>
      <c r="F105" s="95">
        <v>15</v>
      </c>
      <c r="G105" s="96">
        <v>35</v>
      </c>
      <c r="H105" s="97">
        <v>4.7</v>
      </c>
      <c r="I105" s="97">
        <v>1.1000000000000001</v>
      </c>
      <c r="J105" s="98">
        <v>51.311999999999998</v>
      </c>
      <c r="K105" s="95">
        <v>3</v>
      </c>
      <c r="L105" s="98">
        <v>2.7E-2</v>
      </c>
      <c r="M105" s="98">
        <v>100.24299999999999</v>
      </c>
      <c r="N105" s="95">
        <v>2</v>
      </c>
      <c r="O105" s="95">
        <v>2.9000000000000001E-2</v>
      </c>
      <c r="P105" s="95">
        <v>10</v>
      </c>
      <c r="Q105" s="111" t="s">
        <v>23</v>
      </c>
      <c r="R105" s="100">
        <v>2.2000000000000002</v>
      </c>
      <c r="S105" s="100">
        <f t="shared" si="4"/>
        <v>2.0638000000000005</v>
      </c>
      <c r="T105" s="100">
        <v>2.1</v>
      </c>
      <c r="U105" s="100" t="s">
        <v>11</v>
      </c>
      <c r="V105" s="95" t="s">
        <v>274</v>
      </c>
      <c r="W105" s="47" t="s">
        <v>7</v>
      </c>
      <c r="Y105" s="53">
        <f t="shared" si="5"/>
        <v>891250938133751.25</v>
      </c>
      <c r="AH105" s="37"/>
    </row>
    <row r="106" spans="1:34" x14ac:dyDescent="0.2">
      <c r="A106" s="45" t="s">
        <v>381</v>
      </c>
      <c r="B106" s="110">
        <f t="shared" si="3"/>
        <v>44611.802858796298</v>
      </c>
      <c r="C106" s="95">
        <v>2022</v>
      </c>
      <c r="D106" s="95">
        <v>2</v>
      </c>
      <c r="E106" s="95">
        <v>19</v>
      </c>
      <c r="F106" s="95">
        <v>19</v>
      </c>
      <c r="G106" s="96">
        <v>16</v>
      </c>
      <c r="H106" s="97">
        <v>7.3</v>
      </c>
      <c r="I106" s="97">
        <v>2.9</v>
      </c>
      <c r="J106" s="98">
        <v>51.286000000000001</v>
      </c>
      <c r="K106" s="95">
        <v>2</v>
      </c>
      <c r="L106" s="98">
        <v>1.7999999999999999E-2</v>
      </c>
      <c r="M106" s="98">
        <v>100.301</v>
      </c>
      <c r="N106" s="95">
        <v>1</v>
      </c>
      <c r="O106" s="95">
        <v>1.4E-2</v>
      </c>
      <c r="P106" s="95">
        <v>9</v>
      </c>
      <c r="Q106" s="111" t="s">
        <v>23</v>
      </c>
      <c r="R106" s="100">
        <v>3.4</v>
      </c>
      <c r="S106" s="100">
        <f t="shared" si="4"/>
        <v>3.2565999999999997</v>
      </c>
      <c r="T106" s="100">
        <v>3.3</v>
      </c>
      <c r="U106" s="100" t="s">
        <v>11</v>
      </c>
      <c r="V106" s="95" t="s">
        <v>274</v>
      </c>
      <c r="W106" s="47" t="s">
        <v>7</v>
      </c>
      <c r="Y106" s="53">
        <f t="shared" si="5"/>
        <v>5.6234132519035104E+16</v>
      </c>
      <c r="AH106" s="37"/>
    </row>
    <row r="107" spans="1:34" x14ac:dyDescent="0.2">
      <c r="A107" s="45" t="s">
        <v>382</v>
      </c>
      <c r="B107" s="110">
        <f t="shared" si="3"/>
        <v>44612.63821759259</v>
      </c>
      <c r="C107" s="95">
        <v>2022</v>
      </c>
      <c r="D107" s="95">
        <v>2</v>
      </c>
      <c r="E107" s="95">
        <v>20</v>
      </c>
      <c r="F107" s="95">
        <v>15</v>
      </c>
      <c r="G107" s="96">
        <v>19</v>
      </c>
      <c r="H107" s="97">
        <v>2.2000000000000002</v>
      </c>
      <c r="I107" s="97">
        <v>1.9</v>
      </c>
      <c r="J107" s="98">
        <v>51.249000000000002</v>
      </c>
      <c r="K107" s="95">
        <v>2</v>
      </c>
      <c r="L107" s="98">
        <v>1.7999999999999999E-2</v>
      </c>
      <c r="M107" s="98">
        <v>100.36499999999999</v>
      </c>
      <c r="N107" s="95">
        <v>1</v>
      </c>
      <c r="O107" s="95">
        <v>1.4E-2</v>
      </c>
      <c r="P107" s="95">
        <v>10</v>
      </c>
      <c r="Q107" s="111" t="s">
        <v>23</v>
      </c>
      <c r="R107" s="100">
        <v>3</v>
      </c>
      <c r="S107" s="100">
        <f t="shared" si="4"/>
        <v>2.859</v>
      </c>
      <c r="T107" s="100">
        <v>2.9</v>
      </c>
      <c r="U107" s="100" t="s">
        <v>11</v>
      </c>
      <c r="V107" s="95" t="s">
        <v>274</v>
      </c>
      <c r="W107" s="47" t="s">
        <v>7</v>
      </c>
      <c r="Y107" s="53">
        <f t="shared" si="5"/>
        <v>1.4125375446227572E+16</v>
      </c>
      <c r="AH107" s="37"/>
    </row>
    <row r="108" spans="1:34" x14ac:dyDescent="0.2">
      <c r="A108" s="45" t="s">
        <v>383</v>
      </c>
      <c r="B108" s="110">
        <f t="shared" si="3"/>
        <v>44613.238645833335</v>
      </c>
      <c r="C108" s="95">
        <v>2022</v>
      </c>
      <c r="D108" s="95">
        <v>2</v>
      </c>
      <c r="E108" s="95">
        <v>21</v>
      </c>
      <c r="F108" s="95">
        <v>5</v>
      </c>
      <c r="G108" s="96">
        <v>43</v>
      </c>
      <c r="H108" s="97">
        <v>39.6</v>
      </c>
      <c r="I108" s="97">
        <v>3</v>
      </c>
      <c r="J108" s="98">
        <v>51.896000000000001</v>
      </c>
      <c r="K108" s="95">
        <v>2</v>
      </c>
      <c r="L108" s="98">
        <v>1.7999999999999999E-2</v>
      </c>
      <c r="M108" s="98">
        <v>99.427000000000007</v>
      </c>
      <c r="N108" s="95">
        <v>1</v>
      </c>
      <c r="O108" s="95">
        <v>1.4999999999999999E-2</v>
      </c>
      <c r="P108" s="95">
        <v>9</v>
      </c>
      <c r="Q108" s="111" t="s">
        <v>23</v>
      </c>
      <c r="R108" s="100">
        <v>2.4</v>
      </c>
      <c r="S108" s="100">
        <f t="shared" si="4"/>
        <v>2.2625999999999999</v>
      </c>
      <c r="T108" s="100">
        <v>2.2999999999999998</v>
      </c>
      <c r="U108" s="100" t="s">
        <v>11</v>
      </c>
      <c r="V108" s="95" t="s">
        <v>275</v>
      </c>
      <c r="W108" s="47" t="s">
        <v>7</v>
      </c>
      <c r="Y108" s="53">
        <f t="shared" si="5"/>
        <v>1778279410038929</v>
      </c>
      <c r="AH108" s="37"/>
    </row>
    <row r="109" spans="1:34" x14ac:dyDescent="0.2">
      <c r="A109" s="45" t="s">
        <v>384</v>
      </c>
      <c r="B109" s="110">
        <f t="shared" si="3"/>
        <v>44613.839861111112</v>
      </c>
      <c r="C109" s="95">
        <v>2022</v>
      </c>
      <c r="D109" s="95">
        <v>2</v>
      </c>
      <c r="E109" s="95">
        <v>21</v>
      </c>
      <c r="F109" s="95">
        <v>20</v>
      </c>
      <c r="G109" s="96">
        <v>9</v>
      </c>
      <c r="H109" s="97">
        <v>24.9</v>
      </c>
      <c r="I109" s="97">
        <v>2</v>
      </c>
      <c r="J109" s="98">
        <v>51.219000000000001</v>
      </c>
      <c r="K109" s="95">
        <v>3</v>
      </c>
      <c r="L109" s="98">
        <v>2.7E-2</v>
      </c>
      <c r="M109" s="98">
        <v>100.214</v>
      </c>
      <c r="N109" s="95">
        <v>2</v>
      </c>
      <c r="O109" s="95">
        <v>2.9000000000000001E-2</v>
      </c>
      <c r="P109" s="95">
        <v>10</v>
      </c>
      <c r="Q109" s="111" t="s">
        <v>23</v>
      </c>
      <c r="R109" s="100">
        <v>2.1</v>
      </c>
      <c r="S109" s="100">
        <f t="shared" si="4"/>
        <v>1.9644000000000001</v>
      </c>
      <c r="T109" s="100">
        <v>2</v>
      </c>
      <c r="U109" s="100" t="s">
        <v>11</v>
      </c>
      <c r="V109" s="95" t="s">
        <v>274</v>
      </c>
      <c r="W109" s="47" t="s">
        <v>7</v>
      </c>
      <c r="Y109" s="53">
        <f t="shared" si="5"/>
        <v>630957344480198.25</v>
      </c>
      <c r="AH109" s="37"/>
    </row>
    <row r="110" spans="1:34" x14ac:dyDescent="0.2">
      <c r="A110" s="45" t="s">
        <v>385</v>
      </c>
      <c r="B110" s="110">
        <f t="shared" si="3"/>
        <v>44615.7266087963</v>
      </c>
      <c r="C110" s="95">
        <v>2022</v>
      </c>
      <c r="D110" s="95">
        <v>2</v>
      </c>
      <c r="E110" s="95">
        <v>23</v>
      </c>
      <c r="F110" s="95">
        <v>17</v>
      </c>
      <c r="G110" s="96">
        <v>26</v>
      </c>
      <c r="H110" s="97">
        <v>19.899999999999999</v>
      </c>
      <c r="I110" s="97">
        <v>1.6</v>
      </c>
      <c r="J110" s="98">
        <v>51.353000000000002</v>
      </c>
      <c r="K110" s="95">
        <v>2</v>
      </c>
      <c r="L110" s="98">
        <v>1.7999999999999999E-2</v>
      </c>
      <c r="M110" s="98">
        <v>100.155</v>
      </c>
      <c r="N110" s="95">
        <v>2</v>
      </c>
      <c r="O110" s="95">
        <v>2.9000000000000001E-2</v>
      </c>
      <c r="P110" s="95">
        <v>10</v>
      </c>
      <c r="Q110" s="111" t="s">
        <v>23</v>
      </c>
      <c r="R110" s="100">
        <v>2.2000000000000002</v>
      </c>
      <c r="S110" s="100">
        <f t="shared" si="4"/>
        <v>2.0638000000000005</v>
      </c>
      <c r="T110" s="100">
        <v>2.1</v>
      </c>
      <c r="U110" s="100" t="s">
        <v>11</v>
      </c>
      <c r="V110" s="95" t="s">
        <v>274</v>
      </c>
      <c r="W110" s="47" t="s">
        <v>7</v>
      </c>
      <c r="Y110" s="53">
        <f t="shared" si="5"/>
        <v>891250938133751.25</v>
      </c>
      <c r="AH110" s="37"/>
    </row>
    <row r="111" spans="1:34" x14ac:dyDescent="0.2">
      <c r="A111" s="45" t="s">
        <v>386</v>
      </c>
      <c r="B111" s="110">
        <f t="shared" si="3"/>
        <v>44616.338622685187</v>
      </c>
      <c r="C111" s="95">
        <v>2022</v>
      </c>
      <c r="D111" s="95">
        <v>2</v>
      </c>
      <c r="E111" s="95">
        <v>24</v>
      </c>
      <c r="F111" s="95">
        <v>8</v>
      </c>
      <c r="G111" s="96">
        <v>7</v>
      </c>
      <c r="H111" s="97">
        <v>37.299999999999997</v>
      </c>
      <c r="I111" s="97">
        <v>0.8</v>
      </c>
      <c r="J111" s="98">
        <v>51.302999999999997</v>
      </c>
      <c r="K111" s="95">
        <v>2</v>
      </c>
      <c r="L111" s="98">
        <v>1.7999999999999999E-2</v>
      </c>
      <c r="M111" s="98">
        <v>100.096</v>
      </c>
      <c r="N111" s="95">
        <v>2</v>
      </c>
      <c r="O111" s="95">
        <v>2.9000000000000001E-2</v>
      </c>
      <c r="P111" s="95">
        <v>10</v>
      </c>
      <c r="Q111" s="111" t="s">
        <v>23</v>
      </c>
      <c r="R111" s="100">
        <v>2.2000000000000002</v>
      </c>
      <c r="S111" s="100">
        <f t="shared" si="4"/>
        <v>2.0638000000000005</v>
      </c>
      <c r="T111" s="100">
        <v>2.1</v>
      </c>
      <c r="U111" s="100" t="s">
        <v>11</v>
      </c>
      <c r="V111" s="95" t="s">
        <v>274</v>
      </c>
      <c r="W111" s="47" t="s">
        <v>7</v>
      </c>
      <c r="Y111" s="53">
        <f t="shared" si="5"/>
        <v>891250938133751.25</v>
      </c>
      <c r="AH111" s="37"/>
    </row>
    <row r="112" spans="1:34" x14ac:dyDescent="0.2">
      <c r="A112" s="45" t="s">
        <v>387</v>
      </c>
      <c r="B112" s="110">
        <f t="shared" si="3"/>
        <v>44616.37060185185</v>
      </c>
      <c r="C112" s="95">
        <v>2022</v>
      </c>
      <c r="D112" s="95">
        <v>2</v>
      </c>
      <c r="E112" s="95">
        <v>24</v>
      </c>
      <c r="F112" s="95">
        <v>8</v>
      </c>
      <c r="G112" s="96">
        <v>53</v>
      </c>
      <c r="H112" s="97">
        <v>40.4</v>
      </c>
      <c r="I112" s="97">
        <v>1.4</v>
      </c>
      <c r="J112" s="98">
        <v>51.1</v>
      </c>
      <c r="K112" s="95">
        <v>3</v>
      </c>
      <c r="L112" s="98">
        <v>2.7E-2</v>
      </c>
      <c r="M112" s="98">
        <v>100.25</v>
      </c>
      <c r="N112" s="95">
        <v>2</v>
      </c>
      <c r="O112" s="95">
        <v>2.9000000000000001E-2</v>
      </c>
      <c r="P112" s="95">
        <v>10</v>
      </c>
      <c r="Q112" s="111" t="s">
        <v>23</v>
      </c>
      <c r="R112" s="100">
        <v>2.4</v>
      </c>
      <c r="S112" s="100">
        <f t="shared" si="4"/>
        <v>2.2625999999999999</v>
      </c>
      <c r="T112" s="100">
        <v>2.2999999999999998</v>
      </c>
      <c r="U112" s="100" t="s">
        <v>11</v>
      </c>
      <c r="V112" s="95" t="s">
        <v>274</v>
      </c>
      <c r="W112" s="47" t="s">
        <v>7</v>
      </c>
      <c r="Y112" s="53">
        <f t="shared" si="5"/>
        <v>1778279410038929</v>
      </c>
      <c r="AH112" s="37"/>
    </row>
    <row r="113" spans="1:34" x14ac:dyDescent="0.2">
      <c r="A113" s="45" t="s">
        <v>388</v>
      </c>
      <c r="B113" s="110">
        <f t="shared" si="3"/>
        <v>44617.203298611108</v>
      </c>
      <c r="C113" s="95">
        <v>2022</v>
      </c>
      <c r="D113" s="95">
        <v>2</v>
      </c>
      <c r="E113" s="95">
        <v>25</v>
      </c>
      <c r="F113" s="95">
        <v>4</v>
      </c>
      <c r="G113" s="96">
        <v>52</v>
      </c>
      <c r="H113" s="97">
        <v>45.6</v>
      </c>
      <c r="I113" s="97">
        <v>2.1</v>
      </c>
      <c r="J113" s="98">
        <v>52.365000000000002</v>
      </c>
      <c r="K113" s="95">
        <v>3</v>
      </c>
      <c r="L113" s="98">
        <v>2.7E-2</v>
      </c>
      <c r="M113" s="98">
        <v>100.17700000000001</v>
      </c>
      <c r="N113" s="95">
        <v>3</v>
      </c>
      <c r="O113" s="95">
        <v>4.3999999999999997E-2</v>
      </c>
      <c r="P113" s="95">
        <v>10</v>
      </c>
      <c r="Q113" s="111" t="s">
        <v>23</v>
      </c>
      <c r="R113" s="100">
        <v>1.6</v>
      </c>
      <c r="S113" s="100">
        <f t="shared" si="4"/>
        <v>1.4674</v>
      </c>
      <c r="T113" s="100">
        <v>1.5</v>
      </c>
      <c r="U113" s="100" t="s">
        <v>11</v>
      </c>
      <c r="V113" s="95" t="s">
        <v>275</v>
      </c>
      <c r="W113" s="47" t="s">
        <v>7</v>
      </c>
      <c r="Y113" s="53">
        <f t="shared" si="5"/>
        <v>112201845430197.23</v>
      </c>
      <c r="AH113" s="37"/>
    </row>
    <row r="114" spans="1:34" x14ac:dyDescent="0.2">
      <c r="A114" s="45" t="s">
        <v>389</v>
      </c>
      <c r="B114" s="110">
        <f t="shared" si="3"/>
        <v>44617.76284722222</v>
      </c>
      <c r="C114" s="95">
        <v>2022</v>
      </c>
      <c r="D114" s="95">
        <v>2</v>
      </c>
      <c r="E114" s="95">
        <v>25</v>
      </c>
      <c r="F114" s="95">
        <v>18</v>
      </c>
      <c r="G114" s="96">
        <v>18</v>
      </c>
      <c r="H114" s="97">
        <v>30.4</v>
      </c>
      <c r="I114" s="97">
        <v>2.2999999999999998</v>
      </c>
      <c r="J114" s="98">
        <v>51.484999999999999</v>
      </c>
      <c r="K114" s="95">
        <v>2</v>
      </c>
      <c r="L114" s="98">
        <v>1.7999999999999999E-2</v>
      </c>
      <c r="M114" s="98">
        <v>100.2</v>
      </c>
      <c r="N114" s="95">
        <v>2</v>
      </c>
      <c r="O114" s="95">
        <v>2.9000000000000001E-2</v>
      </c>
      <c r="P114" s="95">
        <v>10</v>
      </c>
      <c r="Q114" s="111" t="s">
        <v>23</v>
      </c>
      <c r="R114" s="100">
        <v>2.2999999999999998</v>
      </c>
      <c r="S114" s="100">
        <f t="shared" si="4"/>
        <v>2.1631999999999998</v>
      </c>
      <c r="T114" s="100">
        <v>2.2000000000000002</v>
      </c>
      <c r="U114" s="100" t="s">
        <v>11</v>
      </c>
      <c r="V114" s="95" t="s">
        <v>274</v>
      </c>
      <c r="W114" s="47" t="s">
        <v>7</v>
      </c>
      <c r="Y114" s="53">
        <f t="shared" si="5"/>
        <v>1258925411794173.5</v>
      </c>
      <c r="AH114" s="37"/>
    </row>
    <row r="115" spans="1:34" x14ac:dyDescent="0.2">
      <c r="A115" s="45" t="s">
        <v>390</v>
      </c>
      <c r="B115" s="110">
        <f t="shared" si="3"/>
        <v>44617.841990740744</v>
      </c>
      <c r="C115" s="95">
        <v>2022</v>
      </c>
      <c r="D115" s="95">
        <v>2</v>
      </c>
      <c r="E115" s="95">
        <v>25</v>
      </c>
      <c r="F115" s="95">
        <v>20</v>
      </c>
      <c r="G115" s="96">
        <v>12</v>
      </c>
      <c r="H115" s="97">
        <v>28.2</v>
      </c>
      <c r="I115" s="97">
        <v>2.2000000000000002</v>
      </c>
      <c r="J115" s="98">
        <v>51.265999999999998</v>
      </c>
      <c r="K115" s="95">
        <v>2</v>
      </c>
      <c r="L115" s="98">
        <v>1.7999999999999999E-2</v>
      </c>
      <c r="M115" s="98">
        <v>100.319</v>
      </c>
      <c r="N115" s="95">
        <v>1</v>
      </c>
      <c r="O115" s="95">
        <v>1.4E-2</v>
      </c>
      <c r="P115" s="95">
        <v>10</v>
      </c>
      <c r="Q115" s="111" t="s">
        <v>23</v>
      </c>
      <c r="R115" s="100">
        <v>2.6</v>
      </c>
      <c r="S115" s="100">
        <f t="shared" si="4"/>
        <v>2.4614000000000003</v>
      </c>
      <c r="T115" s="100">
        <v>2.5</v>
      </c>
      <c r="U115" s="100" t="s">
        <v>11</v>
      </c>
      <c r="V115" s="95" t="s">
        <v>274</v>
      </c>
      <c r="W115" s="47" t="s">
        <v>7</v>
      </c>
      <c r="Y115" s="53">
        <f t="shared" si="5"/>
        <v>3548133892335782</v>
      </c>
      <c r="AH115" s="37"/>
    </row>
    <row r="116" spans="1:34" x14ac:dyDescent="0.2">
      <c r="A116" s="45" t="s">
        <v>391</v>
      </c>
      <c r="B116" s="110">
        <f t="shared" si="3"/>
        <v>44618.323587962965</v>
      </c>
      <c r="C116" s="95">
        <v>2022</v>
      </c>
      <c r="D116" s="95">
        <v>2</v>
      </c>
      <c r="E116" s="95">
        <v>26</v>
      </c>
      <c r="F116" s="95">
        <v>7</v>
      </c>
      <c r="G116" s="96">
        <v>45</v>
      </c>
      <c r="H116" s="97">
        <v>58.6</v>
      </c>
      <c r="I116" s="97">
        <v>2.7</v>
      </c>
      <c r="J116" s="98">
        <v>51.195</v>
      </c>
      <c r="K116" s="95">
        <v>2</v>
      </c>
      <c r="L116" s="98">
        <v>1.7999999999999999E-2</v>
      </c>
      <c r="M116" s="98">
        <v>100.18</v>
      </c>
      <c r="N116" s="95">
        <v>1</v>
      </c>
      <c r="O116" s="95">
        <v>1.4E-2</v>
      </c>
      <c r="P116" s="95">
        <v>0</v>
      </c>
      <c r="Q116" s="111" t="s">
        <v>23</v>
      </c>
      <c r="R116" s="100">
        <v>2.8</v>
      </c>
      <c r="S116" s="100">
        <f t="shared" si="4"/>
        <v>2.6601999999999997</v>
      </c>
      <c r="T116" s="100">
        <v>2.7</v>
      </c>
      <c r="U116" s="100" t="s">
        <v>11</v>
      </c>
      <c r="V116" s="95" t="s">
        <v>274</v>
      </c>
      <c r="W116" s="47" t="s">
        <v>7</v>
      </c>
      <c r="Y116" s="53">
        <f t="shared" si="5"/>
        <v>7079457843841414</v>
      </c>
      <c r="AH116" s="37"/>
    </row>
    <row r="117" spans="1:34" x14ac:dyDescent="0.2">
      <c r="A117" s="45" t="s">
        <v>392</v>
      </c>
      <c r="B117" s="110">
        <f t="shared" si="3"/>
        <v>44618.830509259256</v>
      </c>
      <c r="C117" s="95">
        <v>2022</v>
      </c>
      <c r="D117" s="95">
        <v>2</v>
      </c>
      <c r="E117" s="95">
        <v>26</v>
      </c>
      <c r="F117" s="95">
        <v>19</v>
      </c>
      <c r="G117" s="96">
        <v>55</v>
      </c>
      <c r="H117" s="97">
        <v>56.7</v>
      </c>
      <c r="I117" s="97">
        <v>2</v>
      </c>
      <c r="J117" s="98">
        <v>51.896999999999998</v>
      </c>
      <c r="K117" s="95">
        <v>2</v>
      </c>
      <c r="L117" s="98">
        <v>1.7999999999999999E-2</v>
      </c>
      <c r="M117" s="98">
        <v>99.465000000000003</v>
      </c>
      <c r="N117" s="95">
        <v>1</v>
      </c>
      <c r="O117" s="95">
        <v>1.4999999999999999E-2</v>
      </c>
      <c r="P117" s="95">
        <v>10</v>
      </c>
      <c r="Q117" s="111" t="s">
        <v>23</v>
      </c>
      <c r="R117" s="100">
        <v>2.9</v>
      </c>
      <c r="S117" s="100">
        <f t="shared" si="4"/>
        <v>2.7595999999999998</v>
      </c>
      <c r="T117" s="100">
        <v>2.8</v>
      </c>
      <c r="U117" s="100" t="s">
        <v>11</v>
      </c>
      <c r="V117" s="95" t="s">
        <v>275</v>
      </c>
      <c r="W117" s="47" t="s">
        <v>7</v>
      </c>
      <c r="Y117" s="53">
        <f t="shared" si="5"/>
        <v>1E+16</v>
      </c>
      <c r="AH117" s="37"/>
    </row>
    <row r="118" spans="1:34" x14ac:dyDescent="0.2">
      <c r="A118" s="45" t="s">
        <v>393</v>
      </c>
      <c r="B118" s="110">
        <f t="shared" si="3"/>
        <v>44619.454606481479</v>
      </c>
      <c r="C118" s="95">
        <v>2022</v>
      </c>
      <c r="D118" s="95">
        <v>2</v>
      </c>
      <c r="E118" s="95">
        <v>27</v>
      </c>
      <c r="F118" s="95">
        <v>10</v>
      </c>
      <c r="G118" s="96">
        <v>54</v>
      </c>
      <c r="H118" s="97">
        <v>38</v>
      </c>
      <c r="I118" s="97">
        <v>1.7</v>
      </c>
      <c r="J118" s="98">
        <v>50.34</v>
      </c>
      <c r="K118" s="95">
        <v>3</v>
      </c>
      <c r="L118" s="98">
        <v>2.7E-2</v>
      </c>
      <c r="M118" s="98">
        <v>100.02200000000001</v>
      </c>
      <c r="N118" s="95">
        <v>1</v>
      </c>
      <c r="O118" s="95">
        <v>1.4E-2</v>
      </c>
      <c r="P118" s="95">
        <v>10</v>
      </c>
      <c r="Q118" s="111" t="s">
        <v>23</v>
      </c>
      <c r="R118" s="100">
        <v>3.1</v>
      </c>
      <c r="S118" s="100">
        <f t="shared" si="4"/>
        <v>2.9584000000000001</v>
      </c>
      <c r="T118" s="100">
        <v>3</v>
      </c>
      <c r="U118" s="100" t="s">
        <v>11</v>
      </c>
      <c r="V118" s="95" t="s">
        <v>274</v>
      </c>
      <c r="W118" s="47" t="s">
        <v>7</v>
      </c>
      <c r="Y118" s="53">
        <f t="shared" si="5"/>
        <v>1.9952623149688948E+16</v>
      </c>
      <c r="AH118" s="37"/>
    </row>
    <row r="119" spans="1:34" x14ac:dyDescent="0.2">
      <c r="A119" s="45" t="s">
        <v>394</v>
      </c>
      <c r="B119" s="110">
        <f t="shared" si="3"/>
        <v>44619.88790509259</v>
      </c>
      <c r="C119" s="95">
        <v>2022</v>
      </c>
      <c r="D119" s="95">
        <v>2</v>
      </c>
      <c r="E119" s="95">
        <v>27</v>
      </c>
      <c r="F119" s="95">
        <v>21</v>
      </c>
      <c r="G119" s="96">
        <v>18</v>
      </c>
      <c r="H119" s="97">
        <v>35.799999999999997</v>
      </c>
      <c r="I119" s="97">
        <v>1.8</v>
      </c>
      <c r="J119" s="98">
        <v>51.704000000000001</v>
      </c>
      <c r="K119" s="95">
        <v>3</v>
      </c>
      <c r="L119" s="98">
        <v>2.7E-2</v>
      </c>
      <c r="M119" s="98">
        <v>99.387</v>
      </c>
      <c r="N119" s="95">
        <v>4</v>
      </c>
      <c r="O119" s="95">
        <v>5.8000000000000003E-2</v>
      </c>
      <c r="P119" s="95">
        <v>10</v>
      </c>
      <c r="Q119" s="111" t="s">
        <v>23</v>
      </c>
      <c r="R119" s="100">
        <v>2.1</v>
      </c>
      <c r="S119" s="100">
        <f t="shared" si="4"/>
        <v>1.9644000000000001</v>
      </c>
      <c r="T119" s="100">
        <v>2</v>
      </c>
      <c r="U119" s="100" t="s">
        <v>11</v>
      </c>
      <c r="V119" s="95" t="s">
        <v>277</v>
      </c>
      <c r="W119" s="47" t="s">
        <v>7</v>
      </c>
      <c r="Y119" s="53">
        <f t="shared" si="5"/>
        <v>630957344480198.25</v>
      </c>
      <c r="AH119" s="37"/>
    </row>
    <row r="120" spans="1:34" x14ac:dyDescent="0.2">
      <c r="A120" s="45" t="s">
        <v>395</v>
      </c>
      <c r="B120" s="110">
        <f t="shared" si="3"/>
        <v>44620.234733796293</v>
      </c>
      <c r="C120" s="95">
        <v>2022</v>
      </c>
      <c r="D120" s="95">
        <v>2</v>
      </c>
      <c r="E120" s="95">
        <v>28</v>
      </c>
      <c r="F120" s="95">
        <v>5</v>
      </c>
      <c r="G120" s="96">
        <v>38</v>
      </c>
      <c r="H120" s="97">
        <v>1.5</v>
      </c>
      <c r="I120" s="97">
        <v>0.7</v>
      </c>
      <c r="J120" s="98">
        <v>51.365000000000002</v>
      </c>
      <c r="K120" s="95">
        <v>6</v>
      </c>
      <c r="L120" s="98">
        <v>5.3999999999999999E-2</v>
      </c>
      <c r="M120" s="98">
        <v>100.09099999999999</v>
      </c>
      <c r="N120" s="95">
        <v>7</v>
      </c>
      <c r="O120" s="95">
        <v>0.10100000000000001</v>
      </c>
      <c r="P120" s="95">
        <v>10</v>
      </c>
      <c r="Q120" s="111" t="s">
        <v>23</v>
      </c>
      <c r="R120" s="100">
        <v>1.6</v>
      </c>
      <c r="S120" s="100">
        <f t="shared" si="4"/>
        <v>1.4674</v>
      </c>
      <c r="T120" s="100">
        <v>1.5</v>
      </c>
      <c r="U120" s="100" t="s">
        <v>11</v>
      </c>
      <c r="V120" s="95" t="s">
        <v>274</v>
      </c>
      <c r="W120" s="47" t="s">
        <v>7</v>
      </c>
      <c r="Y120" s="53">
        <f t="shared" si="5"/>
        <v>112201845430197.23</v>
      </c>
      <c r="AH120" s="37"/>
    </row>
    <row r="121" spans="1:34" x14ac:dyDescent="0.2">
      <c r="A121" s="45" t="s">
        <v>396</v>
      </c>
      <c r="B121" s="110">
        <f t="shared" si="3"/>
        <v>44620.56826388889</v>
      </c>
      <c r="C121" s="95">
        <v>2022</v>
      </c>
      <c r="D121" s="95">
        <v>2</v>
      </c>
      <c r="E121" s="95">
        <v>28</v>
      </c>
      <c r="F121" s="95">
        <v>13</v>
      </c>
      <c r="G121" s="96">
        <v>38</v>
      </c>
      <c r="H121" s="97">
        <v>18.5</v>
      </c>
      <c r="I121" s="97">
        <v>2.1</v>
      </c>
      <c r="J121" s="98">
        <v>51.326999999999998</v>
      </c>
      <c r="K121" s="95">
        <v>3</v>
      </c>
      <c r="L121" s="98">
        <v>2.7E-2</v>
      </c>
      <c r="M121" s="98">
        <v>100.175</v>
      </c>
      <c r="N121" s="95">
        <v>2</v>
      </c>
      <c r="O121" s="95">
        <v>2.9000000000000001E-2</v>
      </c>
      <c r="P121" s="95">
        <v>10</v>
      </c>
      <c r="Q121" s="111" t="s">
        <v>23</v>
      </c>
      <c r="R121" s="100">
        <v>2.4</v>
      </c>
      <c r="S121" s="100">
        <f t="shared" si="4"/>
        <v>2.2625999999999999</v>
      </c>
      <c r="T121" s="100">
        <v>2.2999999999999998</v>
      </c>
      <c r="U121" s="100" t="s">
        <v>11</v>
      </c>
      <c r="V121" s="95" t="s">
        <v>274</v>
      </c>
      <c r="W121" s="47" t="s">
        <v>7</v>
      </c>
      <c r="Y121" s="53">
        <f t="shared" si="5"/>
        <v>1778279410038929</v>
      </c>
      <c r="AH121" s="37"/>
    </row>
    <row r="122" spans="1:34" x14ac:dyDescent="0.2">
      <c r="A122" s="45" t="s">
        <v>397</v>
      </c>
      <c r="B122" s="110">
        <f t="shared" si="3"/>
        <v>44620.908182870371</v>
      </c>
      <c r="C122" s="95">
        <v>2022</v>
      </c>
      <c r="D122" s="95">
        <v>2</v>
      </c>
      <c r="E122" s="95">
        <v>28</v>
      </c>
      <c r="F122" s="95">
        <v>21</v>
      </c>
      <c r="G122" s="96">
        <v>47</v>
      </c>
      <c r="H122" s="97">
        <v>47.2</v>
      </c>
      <c r="I122" s="97">
        <v>3.2</v>
      </c>
      <c r="J122" s="98">
        <v>52.752000000000002</v>
      </c>
      <c r="K122" s="95">
        <v>2</v>
      </c>
      <c r="L122" s="98">
        <v>1.7999999999999999E-2</v>
      </c>
      <c r="M122" s="98">
        <v>100.9</v>
      </c>
      <c r="N122" s="95">
        <v>1</v>
      </c>
      <c r="O122" s="95">
        <v>1.4999999999999999E-2</v>
      </c>
      <c r="P122" s="95">
        <v>9</v>
      </c>
      <c r="Q122" s="111" t="s">
        <v>23</v>
      </c>
      <c r="R122" s="100">
        <v>2.7</v>
      </c>
      <c r="S122" s="100">
        <f t="shared" si="4"/>
        <v>2.5608000000000004</v>
      </c>
      <c r="T122" s="100">
        <v>2.6</v>
      </c>
      <c r="U122" s="100" t="s">
        <v>11</v>
      </c>
      <c r="V122" s="95" t="s">
        <v>275</v>
      </c>
      <c r="W122" s="47" t="s">
        <v>7</v>
      </c>
      <c r="Y122" s="53">
        <f t="shared" si="5"/>
        <v>5011872336272755</v>
      </c>
      <c r="AH122" s="37"/>
    </row>
    <row r="123" spans="1:34" x14ac:dyDescent="0.2">
      <c r="A123" s="45" t="s">
        <v>398</v>
      </c>
      <c r="B123" s="110">
        <f t="shared" si="3"/>
        <v>44623.025104166663</v>
      </c>
      <c r="C123" s="95">
        <v>2022</v>
      </c>
      <c r="D123" s="95">
        <v>3</v>
      </c>
      <c r="E123" s="95">
        <v>3</v>
      </c>
      <c r="F123" s="95">
        <v>0</v>
      </c>
      <c r="G123" s="96">
        <v>36</v>
      </c>
      <c r="H123" s="97">
        <v>9.5</v>
      </c>
      <c r="I123" s="97">
        <v>2.1</v>
      </c>
      <c r="J123" s="98">
        <v>51.415999999999997</v>
      </c>
      <c r="K123" s="95">
        <v>4</v>
      </c>
      <c r="L123" s="98">
        <v>3.5999999999999997E-2</v>
      </c>
      <c r="M123" s="98">
        <v>99.944999999999993</v>
      </c>
      <c r="N123" s="95">
        <v>5</v>
      </c>
      <c r="O123" s="95">
        <v>7.1999999999999995E-2</v>
      </c>
      <c r="P123" s="95">
        <v>10</v>
      </c>
      <c r="Q123" s="111" t="s">
        <v>23</v>
      </c>
      <c r="R123" s="100">
        <v>2.1</v>
      </c>
      <c r="S123" s="100">
        <f t="shared" si="4"/>
        <v>1.9644000000000001</v>
      </c>
      <c r="T123" s="100">
        <v>2</v>
      </c>
      <c r="U123" s="100" t="s">
        <v>11</v>
      </c>
      <c r="V123" s="95" t="s">
        <v>274</v>
      </c>
      <c r="W123" s="47" t="s">
        <v>7</v>
      </c>
      <c r="Y123" s="53">
        <f t="shared" si="5"/>
        <v>630957344480198.25</v>
      </c>
      <c r="AH123" s="37"/>
    </row>
    <row r="124" spans="1:34" x14ac:dyDescent="0.2">
      <c r="A124" s="45" t="s">
        <v>399</v>
      </c>
      <c r="B124" s="110">
        <f t="shared" si="3"/>
        <v>44623.507534722223</v>
      </c>
      <c r="C124" s="95">
        <v>2022</v>
      </c>
      <c r="D124" s="95">
        <v>3</v>
      </c>
      <c r="E124" s="95">
        <v>3</v>
      </c>
      <c r="F124" s="95">
        <v>12</v>
      </c>
      <c r="G124" s="96">
        <v>10</v>
      </c>
      <c r="H124" s="97">
        <v>51.8</v>
      </c>
      <c r="I124" s="97">
        <v>0.7</v>
      </c>
      <c r="J124" s="98">
        <v>51.203000000000003</v>
      </c>
      <c r="K124" s="95">
        <v>3</v>
      </c>
      <c r="L124" s="98">
        <v>2.7E-2</v>
      </c>
      <c r="M124" s="98">
        <v>100.196</v>
      </c>
      <c r="N124" s="95">
        <v>2</v>
      </c>
      <c r="O124" s="95">
        <v>2.9000000000000001E-2</v>
      </c>
      <c r="P124" s="95">
        <v>10</v>
      </c>
      <c r="Q124" s="111" t="s">
        <v>23</v>
      </c>
      <c r="R124" s="100">
        <v>2.2999999999999998</v>
      </c>
      <c r="S124" s="100">
        <f t="shared" si="4"/>
        <v>2.1631999999999998</v>
      </c>
      <c r="T124" s="100">
        <v>2.2000000000000002</v>
      </c>
      <c r="U124" s="100" t="s">
        <v>11</v>
      </c>
      <c r="V124" s="95" t="s">
        <v>274</v>
      </c>
      <c r="W124" s="47" t="s">
        <v>7</v>
      </c>
      <c r="Y124" s="53">
        <f t="shared" si="5"/>
        <v>1258925411794173.5</v>
      </c>
      <c r="AH124" s="37"/>
    </row>
    <row r="125" spans="1:34" x14ac:dyDescent="0.2">
      <c r="A125" s="45" t="s">
        <v>400</v>
      </c>
      <c r="B125" s="110">
        <f t="shared" si="3"/>
        <v>44624.505856481483</v>
      </c>
      <c r="C125" s="95">
        <v>2022</v>
      </c>
      <c r="D125" s="95">
        <v>3</v>
      </c>
      <c r="E125" s="95">
        <v>4</v>
      </c>
      <c r="F125" s="95">
        <v>12</v>
      </c>
      <c r="G125" s="96">
        <v>8</v>
      </c>
      <c r="H125" s="97">
        <v>26.8</v>
      </c>
      <c r="I125" s="97">
        <v>1.9</v>
      </c>
      <c r="J125" s="98">
        <v>51.435000000000002</v>
      </c>
      <c r="K125" s="95">
        <v>2</v>
      </c>
      <c r="L125" s="98">
        <v>1.7999999999999999E-2</v>
      </c>
      <c r="M125" s="98">
        <v>100.16500000000001</v>
      </c>
      <c r="N125" s="95">
        <v>1</v>
      </c>
      <c r="O125" s="95">
        <v>1.4E-2</v>
      </c>
      <c r="P125" s="95">
        <v>10</v>
      </c>
      <c r="Q125" s="111" t="s">
        <v>23</v>
      </c>
      <c r="R125" s="100">
        <v>2.2999999999999998</v>
      </c>
      <c r="S125" s="100">
        <f t="shared" si="4"/>
        <v>2.1631999999999998</v>
      </c>
      <c r="T125" s="100">
        <v>2.2000000000000002</v>
      </c>
      <c r="U125" s="100" t="s">
        <v>11</v>
      </c>
      <c r="V125" s="95" t="s">
        <v>274</v>
      </c>
      <c r="W125" s="47" t="s">
        <v>7</v>
      </c>
      <c r="Y125" s="53">
        <f t="shared" si="5"/>
        <v>1258925411794173.5</v>
      </c>
      <c r="AH125" s="37"/>
    </row>
    <row r="126" spans="1:34" x14ac:dyDescent="0.2">
      <c r="A126" s="45" t="s">
        <v>401</v>
      </c>
      <c r="B126" s="110">
        <f t="shared" si="3"/>
        <v>44625.38753472222</v>
      </c>
      <c r="C126" s="95">
        <v>2022</v>
      </c>
      <c r="D126" s="95">
        <v>3</v>
      </c>
      <c r="E126" s="95">
        <v>5</v>
      </c>
      <c r="F126" s="95">
        <v>9</v>
      </c>
      <c r="G126" s="96">
        <v>18</v>
      </c>
      <c r="H126" s="97">
        <v>3.6</v>
      </c>
      <c r="I126" s="97">
        <v>2.1</v>
      </c>
      <c r="J126" s="98">
        <v>51.35</v>
      </c>
      <c r="K126" s="95">
        <v>3</v>
      </c>
      <c r="L126" s="98">
        <v>2.7E-2</v>
      </c>
      <c r="M126" s="98">
        <v>100.351</v>
      </c>
      <c r="N126" s="95">
        <v>2</v>
      </c>
      <c r="O126" s="95">
        <v>2.9000000000000001E-2</v>
      </c>
      <c r="P126" s="95">
        <v>10</v>
      </c>
      <c r="Q126" s="111" t="s">
        <v>23</v>
      </c>
      <c r="R126" s="100">
        <v>1.8</v>
      </c>
      <c r="S126" s="100">
        <f t="shared" si="4"/>
        <v>1.6662000000000001</v>
      </c>
      <c r="T126" s="100">
        <v>1.7</v>
      </c>
      <c r="U126" s="100" t="s">
        <v>11</v>
      </c>
      <c r="V126" s="95" t="s">
        <v>274</v>
      </c>
      <c r="W126" s="47" t="s">
        <v>7</v>
      </c>
      <c r="Y126" s="53">
        <f t="shared" si="5"/>
        <v>223872113856835.09</v>
      </c>
      <c r="AH126" s="37"/>
    </row>
    <row r="127" spans="1:34" x14ac:dyDescent="0.2">
      <c r="A127" s="45" t="s">
        <v>402</v>
      </c>
      <c r="B127" s="110">
        <f t="shared" si="3"/>
        <v>44626.285763888889</v>
      </c>
      <c r="C127" s="95">
        <v>2022</v>
      </c>
      <c r="D127" s="95">
        <v>3</v>
      </c>
      <c r="E127" s="95">
        <v>6</v>
      </c>
      <c r="F127" s="95">
        <v>6</v>
      </c>
      <c r="G127" s="96">
        <v>51</v>
      </c>
      <c r="H127" s="97">
        <v>30.4</v>
      </c>
      <c r="I127" s="97">
        <v>1.2</v>
      </c>
      <c r="J127" s="98">
        <v>51.177999999999997</v>
      </c>
      <c r="K127" s="95">
        <v>3</v>
      </c>
      <c r="L127" s="98">
        <v>2.7E-2</v>
      </c>
      <c r="M127" s="98">
        <v>100.316</v>
      </c>
      <c r="N127" s="95">
        <v>2</v>
      </c>
      <c r="O127" s="95">
        <v>2.9000000000000001E-2</v>
      </c>
      <c r="P127" s="95">
        <v>10</v>
      </c>
      <c r="Q127" s="111" t="s">
        <v>23</v>
      </c>
      <c r="R127" s="100">
        <v>2.4</v>
      </c>
      <c r="S127" s="100">
        <f t="shared" si="4"/>
        <v>2.2625999999999999</v>
      </c>
      <c r="T127" s="100">
        <v>2.2999999999999998</v>
      </c>
      <c r="U127" s="100" t="s">
        <v>11</v>
      </c>
      <c r="V127" s="95" t="s">
        <v>274</v>
      </c>
      <c r="W127" s="47" t="s">
        <v>7</v>
      </c>
      <c r="Y127" s="53">
        <f t="shared" si="5"/>
        <v>1778279410038929</v>
      </c>
      <c r="AH127" s="37"/>
    </row>
    <row r="128" spans="1:34" x14ac:dyDescent="0.2">
      <c r="A128" s="45" t="s">
        <v>403</v>
      </c>
      <c r="B128" s="110">
        <f t="shared" si="3"/>
        <v>44626.335995370369</v>
      </c>
      <c r="C128" s="95">
        <v>2022</v>
      </c>
      <c r="D128" s="95">
        <v>3</v>
      </c>
      <c r="E128" s="95">
        <v>6</v>
      </c>
      <c r="F128" s="95">
        <v>8</v>
      </c>
      <c r="G128" s="96">
        <v>3</v>
      </c>
      <c r="H128" s="97">
        <v>50.6</v>
      </c>
      <c r="I128" s="97">
        <v>2</v>
      </c>
      <c r="J128" s="98">
        <v>51.161000000000001</v>
      </c>
      <c r="K128" s="95">
        <v>3</v>
      </c>
      <c r="L128" s="98">
        <v>2.7E-2</v>
      </c>
      <c r="M128" s="98">
        <v>100.29600000000001</v>
      </c>
      <c r="N128" s="95">
        <v>2</v>
      </c>
      <c r="O128" s="95">
        <v>2.9000000000000001E-2</v>
      </c>
      <c r="P128" s="95">
        <v>10</v>
      </c>
      <c r="Q128" s="111" t="s">
        <v>23</v>
      </c>
      <c r="R128" s="100">
        <v>2.5</v>
      </c>
      <c r="S128" s="100">
        <f t="shared" si="4"/>
        <v>2.3620000000000001</v>
      </c>
      <c r="T128" s="100">
        <v>2.4</v>
      </c>
      <c r="U128" s="100" t="s">
        <v>11</v>
      </c>
      <c r="V128" s="95" t="s">
        <v>274</v>
      </c>
      <c r="W128" s="47" t="s">
        <v>7</v>
      </c>
      <c r="Y128" s="53">
        <f t="shared" si="5"/>
        <v>2511886431509585.5</v>
      </c>
      <c r="AH128" s="37"/>
    </row>
    <row r="129" spans="1:34" x14ac:dyDescent="0.2">
      <c r="A129" s="45" t="s">
        <v>404</v>
      </c>
      <c r="B129" s="110">
        <f t="shared" si="3"/>
        <v>44627.010625000003</v>
      </c>
      <c r="C129" s="95">
        <v>2022</v>
      </c>
      <c r="D129" s="95">
        <v>3</v>
      </c>
      <c r="E129" s="95">
        <v>7</v>
      </c>
      <c r="F129" s="95">
        <v>0</v>
      </c>
      <c r="G129" s="96">
        <v>15</v>
      </c>
      <c r="H129" s="97">
        <v>18.600000000000001</v>
      </c>
      <c r="I129" s="97">
        <v>2</v>
      </c>
      <c r="J129" s="98">
        <v>51.439</v>
      </c>
      <c r="K129" s="95">
        <v>4</v>
      </c>
      <c r="L129" s="98">
        <v>3.5999999999999997E-2</v>
      </c>
      <c r="M129" s="98">
        <v>99.846000000000004</v>
      </c>
      <c r="N129" s="95">
        <v>5</v>
      </c>
      <c r="O129" s="95">
        <v>7.1999999999999995E-2</v>
      </c>
      <c r="P129" s="95">
        <v>10</v>
      </c>
      <c r="Q129" s="111" t="s">
        <v>23</v>
      </c>
      <c r="R129" s="100">
        <v>2.2999999999999998</v>
      </c>
      <c r="S129" s="100">
        <f t="shared" si="4"/>
        <v>2.1631999999999998</v>
      </c>
      <c r="T129" s="100">
        <v>2.2000000000000002</v>
      </c>
      <c r="U129" s="100" t="s">
        <v>11</v>
      </c>
      <c r="V129" s="95" t="s">
        <v>274</v>
      </c>
      <c r="W129" s="47" t="s">
        <v>7</v>
      </c>
      <c r="Y129" s="53">
        <f t="shared" si="5"/>
        <v>1258925411794173.5</v>
      </c>
      <c r="AH129" s="37"/>
    </row>
    <row r="130" spans="1:34" x14ac:dyDescent="0.2">
      <c r="A130" s="45" t="s">
        <v>405</v>
      </c>
      <c r="B130" s="110">
        <f t="shared" si="3"/>
        <v>44627.101018518515</v>
      </c>
      <c r="C130" s="95">
        <v>2022</v>
      </c>
      <c r="D130" s="95">
        <v>3</v>
      </c>
      <c r="E130" s="95">
        <v>7</v>
      </c>
      <c r="F130" s="95">
        <v>2</v>
      </c>
      <c r="G130" s="96">
        <v>25</v>
      </c>
      <c r="H130" s="97">
        <v>28.7</v>
      </c>
      <c r="I130" s="97">
        <v>1.7</v>
      </c>
      <c r="J130" s="98">
        <v>51.308999999999997</v>
      </c>
      <c r="K130" s="95">
        <v>2</v>
      </c>
      <c r="L130" s="98">
        <v>1.7999999999999999E-2</v>
      </c>
      <c r="M130" s="98">
        <v>100.354</v>
      </c>
      <c r="N130" s="95">
        <v>1</v>
      </c>
      <c r="O130" s="95">
        <v>1.4E-2</v>
      </c>
      <c r="P130" s="95">
        <v>10</v>
      </c>
      <c r="Q130" s="111" t="s">
        <v>23</v>
      </c>
      <c r="R130" s="100">
        <v>2.9</v>
      </c>
      <c r="S130" s="100">
        <f t="shared" si="4"/>
        <v>2.7595999999999998</v>
      </c>
      <c r="T130" s="100">
        <v>2.8</v>
      </c>
      <c r="U130" s="100" t="s">
        <v>11</v>
      </c>
      <c r="V130" s="95" t="s">
        <v>274</v>
      </c>
      <c r="W130" s="47" t="s">
        <v>7</v>
      </c>
      <c r="Y130" s="53">
        <f t="shared" si="5"/>
        <v>1E+16</v>
      </c>
      <c r="AH130" s="37"/>
    </row>
    <row r="131" spans="1:34" x14ac:dyDescent="0.2">
      <c r="A131" s="45" t="s">
        <v>406</v>
      </c>
      <c r="B131" s="110">
        <f t="shared" si="3"/>
        <v>44627.859872685185</v>
      </c>
      <c r="C131" s="95">
        <v>2022</v>
      </c>
      <c r="D131" s="95">
        <v>3</v>
      </c>
      <c r="E131" s="95">
        <v>7</v>
      </c>
      <c r="F131" s="95">
        <v>20</v>
      </c>
      <c r="G131" s="96">
        <v>38</v>
      </c>
      <c r="H131" s="97">
        <v>13.1</v>
      </c>
      <c r="I131" s="97">
        <v>2.4</v>
      </c>
      <c r="J131" s="98">
        <v>51.329000000000001</v>
      </c>
      <c r="K131" s="95">
        <v>2</v>
      </c>
      <c r="L131" s="98">
        <v>1.7999999999999999E-2</v>
      </c>
      <c r="M131" s="98">
        <v>100.09399999999999</v>
      </c>
      <c r="N131" s="95">
        <v>2</v>
      </c>
      <c r="O131" s="95">
        <v>2.9000000000000001E-2</v>
      </c>
      <c r="P131" s="95">
        <v>10</v>
      </c>
      <c r="Q131" s="111" t="s">
        <v>23</v>
      </c>
      <c r="R131" s="100">
        <v>2.8</v>
      </c>
      <c r="S131" s="100">
        <f t="shared" si="4"/>
        <v>2.6601999999999997</v>
      </c>
      <c r="T131" s="100">
        <v>2.7</v>
      </c>
      <c r="U131" s="100" t="s">
        <v>11</v>
      </c>
      <c r="V131" s="95" t="s">
        <v>274</v>
      </c>
      <c r="W131" s="47" t="s">
        <v>7</v>
      </c>
      <c r="Y131" s="53">
        <f t="shared" si="5"/>
        <v>7079457843841414</v>
      </c>
      <c r="AH131" s="37"/>
    </row>
    <row r="132" spans="1:34" x14ac:dyDescent="0.2">
      <c r="A132" s="45" t="s">
        <v>407</v>
      </c>
      <c r="B132" s="110">
        <f t="shared" si="3"/>
        <v>44627.975381944445</v>
      </c>
      <c r="C132" s="95">
        <v>2022</v>
      </c>
      <c r="D132" s="95">
        <v>3</v>
      </c>
      <c r="E132" s="95">
        <v>7</v>
      </c>
      <c r="F132" s="95">
        <v>23</v>
      </c>
      <c r="G132" s="96">
        <v>24</v>
      </c>
      <c r="H132" s="97">
        <v>33.799999999999997</v>
      </c>
      <c r="I132" s="97">
        <v>1.8</v>
      </c>
      <c r="J132" s="98">
        <v>51.371000000000002</v>
      </c>
      <c r="K132" s="95">
        <v>2</v>
      </c>
      <c r="L132" s="98">
        <v>1.7999999999999999E-2</v>
      </c>
      <c r="M132" s="98">
        <v>100.211</v>
      </c>
      <c r="N132" s="95">
        <v>1</v>
      </c>
      <c r="O132" s="95">
        <v>1.4E-2</v>
      </c>
      <c r="P132" s="95">
        <v>10</v>
      </c>
      <c r="Q132" s="111" t="s">
        <v>23</v>
      </c>
      <c r="R132" s="100">
        <v>2.5</v>
      </c>
      <c r="S132" s="100">
        <f t="shared" si="4"/>
        <v>2.3620000000000001</v>
      </c>
      <c r="T132" s="100">
        <v>2.4</v>
      </c>
      <c r="U132" s="100" t="s">
        <v>11</v>
      </c>
      <c r="V132" s="95" t="s">
        <v>274</v>
      </c>
      <c r="W132" s="47" t="s">
        <v>7</v>
      </c>
      <c r="Y132" s="53">
        <f t="shared" si="5"/>
        <v>2511886431509585.5</v>
      </c>
      <c r="AH132" s="37"/>
    </row>
    <row r="133" spans="1:34" x14ac:dyDescent="0.2">
      <c r="A133" s="45" t="s">
        <v>408</v>
      </c>
      <c r="B133" s="110">
        <f t="shared" ref="B133:B196" si="6">DATE(C133,D133,E133)+TIME(F133,G133,H133)</f>
        <v>44628.269236111111</v>
      </c>
      <c r="C133" s="95">
        <v>2022</v>
      </c>
      <c r="D133" s="95">
        <v>3</v>
      </c>
      <c r="E133" s="95">
        <v>8</v>
      </c>
      <c r="F133" s="95">
        <v>6</v>
      </c>
      <c r="G133" s="96">
        <v>27</v>
      </c>
      <c r="H133" s="97">
        <v>42.8</v>
      </c>
      <c r="I133" s="97">
        <v>1.9</v>
      </c>
      <c r="J133" s="98">
        <v>51.448</v>
      </c>
      <c r="K133" s="95">
        <v>2</v>
      </c>
      <c r="L133" s="98">
        <v>1.7999999999999999E-2</v>
      </c>
      <c r="M133" s="98">
        <v>100.191</v>
      </c>
      <c r="N133" s="95">
        <v>2</v>
      </c>
      <c r="O133" s="95">
        <v>2.9000000000000001E-2</v>
      </c>
      <c r="P133" s="95">
        <v>10</v>
      </c>
      <c r="Q133" s="111" t="s">
        <v>23</v>
      </c>
      <c r="R133" s="100">
        <v>2.6</v>
      </c>
      <c r="S133" s="100">
        <f t="shared" ref="S133:S196" si="7">0.994*R133-0.123</f>
        <v>2.4614000000000003</v>
      </c>
      <c r="T133" s="100">
        <v>2.5</v>
      </c>
      <c r="U133" s="100" t="s">
        <v>11</v>
      </c>
      <c r="V133" s="95" t="s">
        <v>274</v>
      </c>
      <c r="W133" s="47" t="s">
        <v>7</v>
      </c>
      <c r="Y133" s="53">
        <f t="shared" si="5"/>
        <v>3548133892335782</v>
      </c>
      <c r="AH133" s="37"/>
    </row>
    <row r="134" spans="1:34" x14ac:dyDescent="0.2">
      <c r="A134" s="45" t="s">
        <v>409</v>
      </c>
      <c r="B134" s="110">
        <f t="shared" si="6"/>
        <v>44628.274525462963</v>
      </c>
      <c r="C134" s="95">
        <v>2022</v>
      </c>
      <c r="D134" s="95">
        <v>3</v>
      </c>
      <c r="E134" s="95">
        <v>8</v>
      </c>
      <c r="F134" s="95">
        <v>6</v>
      </c>
      <c r="G134" s="96">
        <v>35</v>
      </c>
      <c r="H134" s="97">
        <v>19.399999999999999</v>
      </c>
      <c r="I134" s="97">
        <v>2.4</v>
      </c>
      <c r="J134" s="98">
        <v>51.47</v>
      </c>
      <c r="K134" s="95">
        <v>2</v>
      </c>
      <c r="L134" s="98">
        <v>1.7999999999999999E-2</v>
      </c>
      <c r="M134" s="98">
        <v>100.124</v>
      </c>
      <c r="N134" s="95">
        <v>1</v>
      </c>
      <c r="O134" s="95">
        <v>1.4E-2</v>
      </c>
      <c r="P134" s="95">
        <v>10</v>
      </c>
      <c r="Q134" s="111" t="s">
        <v>23</v>
      </c>
      <c r="R134" s="100">
        <v>2.9</v>
      </c>
      <c r="S134" s="100">
        <f t="shared" si="7"/>
        <v>2.7595999999999998</v>
      </c>
      <c r="T134" s="100">
        <v>2.8</v>
      </c>
      <c r="U134" s="100" t="s">
        <v>11</v>
      </c>
      <c r="V134" s="95" t="s">
        <v>274</v>
      </c>
      <c r="W134" s="47" t="s">
        <v>7</v>
      </c>
      <c r="Y134" s="53">
        <f t="shared" ref="Y134:Y197" si="8">POWER(10,11.8+1.5*T134)</f>
        <v>1E+16</v>
      </c>
      <c r="AH134" s="37"/>
    </row>
    <row r="135" spans="1:34" x14ac:dyDescent="0.2">
      <c r="A135" s="45" t="s">
        <v>410</v>
      </c>
      <c r="B135" s="110">
        <f t="shared" si="6"/>
        <v>44628.307476851849</v>
      </c>
      <c r="C135" s="95">
        <v>2022</v>
      </c>
      <c r="D135" s="95">
        <v>3</v>
      </c>
      <c r="E135" s="95">
        <v>8</v>
      </c>
      <c r="F135" s="95">
        <v>7</v>
      </c>
      <c r="G135" s="96">
        <v>22</v>
      </c>
      <c r="H135" s="97">
        <v>46.3</v>
      </c>
      <c r="I135" s="97">
        <v>1.2</v>
      </c>
      <c r="J135" s="98">
        <v>51.119</v>
      </c>
      <c r="K135" s="95">
        <v>3</v>
      </c>
      <c r="L135" s="98">
        <v>2.7E-2</v>
      </c>
      <c r="M135" s="98">
        <v>100.247</v>
      </c>
      <c r="N135" s="95">
        <v>2</v>
      </c>
      <c r="O135" s="95">
        <v>2.9000000000000001E-2</v>
      </c>
      <c r="P135" s="95">
        <v>10</v>
      </c>
      <c r="Q135" s="111" t="s">
        <v>23</v>
      </c>
      <c r="R135" s="100">
        <v>2.2999999999999998</v>
      </c>
      <c r="S135" s="100">
        <f t="shared" si="7"/>
        <v>2.1631999999999998</v>
      </c>
      <c r="T135" s="100">
        <v>2.2000000000000002</v>
      </c>
      <c r="U135" s="100" t="s">
        <v>11</v>
      </c>
      <c r="V135" s="95" t="s">
        <v>274</v>
      </c>
      <c r="W135" s="47" t="s">
        <v>7</v>
      </c>
      <c r="Y135" s="53">
        <f t="shared" si="8"/>
        <v>1258925411794173.5</v>
      </c>
      <c r="AH135" s="37"/>
    </row>
    <row r="136" spans="1:34" x14ac:dyDescent="0.2">
      <c r="A136" s="45" t="s">
        <v>411</v>
      </c>
      <c r="B136" s="110">
        <f t="shared" si="6"/>
        <v>44630.45988425926</v>
      </c>
      <c r="C136" s="95">
        <v>2022</v>
      </c>
      <c r="D136" s="95">
        <v>3</v>
      </c>
      <c r="E136" s="95">
        <v>10</v>
      </c>
      <c r="F136" s="95">
        <v>11</v>
      </c>
      <c r="G136" s="96">
        <v>2</v>
      </c>
      <c r="H136" s="97">
        <v>14.5</v>
      </c>
      <c r="I136" s="97">
        <v>2.1</v>
      </c>
      <c r="J136" s="98">
        <v>51.212000000000003</v>
      </c>
      <c r="K136" s="95">
        <v>3</v>
      </c>
      <c r="L136" s="98">
        <v>2.7E-2</v>
      </c>
      <c r="M136" s="98">
        <v>100.27500000000001</v>
      </c>
      <c r="N136" s="95">
        <v>2</v>
      </c>
      <c r="O136" s="95">
        <v>2.9000000000000001E-2</v>
      </c>
      <c r="P136" s="95">
        <v>10</v>
      </c>
      <c r="Q136" s="111" t="s">
        <v>23</v>
      </c>
      <c r="R136" s="100">
        <v>2.2999999999999998</v>
      </c>
      <c r="S136" s="100">
        <f t="shared" si="7"/>
        <v>2.1631999999999998</v>
      </c>
      <c r="T136" s="100">
        <v>2.2000000000000002</v>
      </c>
      <c r="U136" s="100" t="s">
        <v>11</v>
      </c>
      <c r="V136" s="95" t="s">
        <v>274</v>
      </c>
      <c r="W136" s="47" t="s">
        <v>7</v>
      </c>
      <c r="Y136" s="53">
        <f t="shared" si="8"/>
        <v>1258925411794173.5</v>
      </c>
      <c r="AH136" s="37"/>
    </row>
    <row r="137" spans="1:34" x14ac:dyDescent="0.2">
      <c r="A137" s="45" t="s">
        <v>412</v>
      </c>
      <c r="B137" s="110">
        <f t="shared" si="6"/>
        <v>44630.878622685188</v>
      </c>
      <c r="C137" s="95">
        <v>2022</v>
      </c>
      <c r="D137" s="95">
        <v>3</v>
      </c>
      <c r="E137" s="95">
        <v>10</v>
      </c>
      <c r="F137" s="95">
        <v>21</v>
      </c>
      <c r="G137" s="96">
        <v>5</v>
      </c>
      <c r="H137" s="97">
        <v>13.7</v>
      </c>
      <c r="I137" s="97">
        <v>0.9</v>
      </c>
      <c r="J137" s="98">
        <v>51.625</v>
      </c>
      <c r="K137" s="95">
        <v>3</v>
      </c>
      <c r="L137" s="98">
        <v>2.7E-2</v>
      </c>
      <c r="M137" s="98">
        <v>100.69499999999999</v>
      </c>
      <c r="N137" s="95">
        <v>2</v>
      </c>
      <c r="O137" s="95">
        <v>2.9000000000000001E-2</v>
      </c>
      <c r="P137" s="95">
        <v>10</v>
      </c>
      <c r="Q137" s="111" t="s">
        <v>23</v>
      </c>
      <c r="R137" s="100">
        <v>2.2999999999999998</v>
      </c>
      <c r="S137" s="100">
        <f t="shared" si="7"/>
        <v>2.1631999999999998</v>
      </c>
      <c r="T137" s="100">
        <v>2.2000000000000002</v>
      </c>
      <c r="U137" s="100" t="s">
        <v>11</v>
      </c>
      <c r="V137" s="95" t="s">
        <v>274</v>
      </c>
      <c r="W137" s="47" t="s">
        <v>7</v>
      </c>
      <c r="Y137" s="53">
        <f t="shared" si="8"/>
        <v>1258925411794173.5</v>
      </c>
      <c r="AH137" s="37"/>
    </row>
    <row r="138" spans="1:34" x14ac:dyDescent="0.2">
      <c r="A138" s="45" t="s">
        <v>413</v>
      </c>
      <c r="B138" s="110">
        <f t="shared" si="6"/>
        <v>44630.886493055557</v>
      </c>
      <c r="C138" s="95">
        <v>2022</v>
      </c>
      <c r="D138" s="95">
        <v>3</v>
      </c>
      <c r="E138" s="95">
        <v>10</v>
      </c>
      <c r="F138" s="95">
        <v>21</v>
      </c>
      <c r="G138" s="96">
        <v>16</v>
      </c>
      <c r="H138" s="97">
        <v>33.9</v>
      </c>
      <c r="I138" s="97">
        <v>1.2</v>
      </c>
      <c r="J138" s="98">
        <v>51.811</v>
      </c>
      <c r="K138" s="95">
        <v>3</v>
      </c>
      <c r="L138" s="98">
        <v>2.7E-2</v>
      </c>
      <c r="M138" s="98">
        <v>100.902</v>
      </c>
      <c r="N138" s="95">
        <v>3</v>
      </c>
      <c r="O138" s="95">
        <v>4.3999999999999997E-2</v>
      </c>
      <c r="P138" s="95">
        <v>10</v>
      </c>
      <c r="Q138" s="111" t="s">
        <v>23</v>
      </c>
      <c r="R138" s="100">
        <v>2.2000000000000002</v>
      </c>
      <c r="S138" s="100">
        <f t="shared" si="7"/>
        <v>2.0638000000000005</v>
      </c>
      <c r="T138" s="100">
        <v>2.1</v>
      </c>
      <c r="U138" s="100" t="s">
        <v>11</v>
      </c>
      <c r="V138" s="95" t="s">
        <v>275</v>
      </c>
      <c r="W138" s="47" t="s">
        <v>7</v>
      </c>
      <c r="Y138" s="53">
        <f t="shared" si="8"/>
        <v>891250938133751.25</v>
      </c>
      <c r="AH138" s="37"/>
    </row>
    <row r="139" spans="1:34" x14ac:dyDescent="0.2">
      <c r="A139" s="45" t="s">
        <v>414</v>
      </c>
      <c r="B139" s="110">
        <f t="shared" si="6"/>
        <v>44630.887638888889</v>
      </c>
      <c r="C139" s="95">
        <v>2022</v>
      </c>
      <c r="D139" s="95">
        <v>3</v>
      </c>
      <c r="E139" s="95">
        <v>10</v>
      </c>
      <c r="F139" s="95">
        <v>21</v>
      </c>
      <c r="G139" s="96">
        <v>18</v>
      </c>
      <c r="H139" s="97">
        <v>12.8</v>
      </c>
      <c r="I139" s="97">
        <v>1.8</v>
      </c>
      <c r="J139" s="98">
        <v>51.176000000000002</v>
      </c>
      <c r="K139" s="95">
        <v>2</v>
      </c>
      <c r="L139" s="98">
        <v>1.7999999999999999E-2</v>
      </c>
      <c r="M139" s="98">
        <v>100.291</v>
      </c>
      <c r="N139" s="95">
        <v>1</v>
      </c>
      <c r="O139" s="95">
        <v>1.4E-2</v>
      </c>
      <c r="P139" s="95">
        <v>10</v>
      </c>
      <c r="Q139" s="111" t="s">
        <v>23</v>
      </c>
      <c r="R139" s="100">
        <v>2.2000000000000002</v>
      </c>
      <c r="S139" s="100">
        <f t="shared" si="7"/>
        <v>2.0638000000000005</v>
      </c>
      <c r="T139" s="100">
        <v>2.1</v>
      </c>
      <c r="U139" s="100" t="s">
        <v>11</v>
      </c>
      <c r="V139" s="95" t="s">
        <v>274</v>
      </c>
      <c r="W139" s="47" t="s">
        <v>7</v>
      </c>
      <c r="Y139" s="53">
        <f t="shared" si="8"/>
        <v>891250938133751.25</v>
      </c>
      <c r="AH139" s="37"/>
    </row>
    <row r="140" spans="1:34" x14ac:dyDescent="0.2">
      <c r="A140" s="45" t="s">
        <v>415</v>
      </c>
      <c r="B140" s="110">
        <f t="shared" si="6"/>
        <v>44630.900150462963</v>
      </c>
      <c r="C140" s="95">
        <v>2022</v>
      </c>
      <c r="D140" s="95">
        <v>3</v>
      </c>
      <c r="E140" s="95">
        <v>10</v>
      </c>
      <c r="F140" s="95">
        <v>21</v>
      </c>
      <c r="G140" s="96">
        <v>36</v>
      </c>
      <c r="H140" s="97">
        <v>13.5</v>
      </c>
      <c r="I140" s="97">
        <v>1.7</v>
      </c>
      <c r="J140" s="98">
        <v>51.698999999999998</v>
      </c>
      <c r="K140" s="95">
        <v>4</v>
      </c>
      <c r="L140" s="98">
        <v>3.5999999999999997E-2</v>
      </c>
      <c r="M140" s="98">
        <v>100.998</v>
      </c>
      <c r="N140" s="95">
        <v>7</v>
      </c>
      <c r="O140" s="95">
        <v>0.10100000000000001</v>
      </c>
      <c r="P140" s="95">
        <v>10</v>
      </c>
      <c r="Q140" s="111" t="s">
        <v>23</v>
      </c>
      <c r="R140" s="100">
        <v>1.7000000000000002</v>
      </c>
      <c r="S140" s="100">
        <f t="shared" si="7"/>
        <v>1.5668000000000002</v>
      </c>
      <c r="T140" s="100">
        <v>1.6</v>
      </c>
      <c r="U140" s="100" t="s">
        <v>11</v>
      </c>
      <c r="V140" s="95" t="s">
        <v>275</v>
      </c>
      <c r="W140" s="47" t="s">
        <v>7</v>
      </c>
      <c r="Y140" s="53">
        <f t="shared" si="8"/>
        <v>158489319246112.38</v>
      </c>
      <c r="AH140" s="37"/>
    </row>
    <row r="141" spans="1:34" x14ac:dyDescent="0.2">
      <c r="A141" s="45" t="s">
        <v>416</v>
      </c>
      <c r="B141" s="110">
        <f t="shared" si="6"/>
        <v>44631.131342592591</v>
      </c>
      <c r="C141" s="95">
        <v>2022</v>
      </c>
      <c r="D141" s="95">
        <v>3</v>
      </c>
      <c r="E141" s="95">
        <v>11</v>
      </c>
      <c r="F141" s="95">
        <v>3</v>
      </c>
      <c r="G141" s="96">
        <v>9</v>
      </c>
      <c r="H141" s="97">
        <v>8</v>
      </c>
      <c r="I141" s="97">
        <v>1.7</v>
      </c>
      <c r="J141" s="98">
        <v>51.2</v>
      </c>
      <c r="K141" s="95">
        <v>2</v>
      </c>
      <c r="L141" s="98">
        <v>1.7999999999999999E-2</v>
      </c>
      <c r="M141" s="98">
        <v>100.318</v>
      </c>
      <c r="N141" s="95">
        <v>1</v>
      </c>
      <c r="O141" s="95">
        <v>1.4E-2</v>
      </c>
      <c r="P141" s="95">
        <v>10</v>
      </c>
      <c r="Q141" s="111" t="s">
        <v>23</v>
      </c>
      <c r="R141" s="100">
        <v>3</v>
      </c>
      <c r="S141" s="100">
        <f t="shared" si="7"/>
        <v>2.859</v>
      </c>
      <c r="T141" s="100">
        <v>2.9</v>
      </c>
      <c r="U141" s="100" t="s">
        <v>11</v>
      </c>
      <c r="V141" s="95" t="s">
        <v>274</v>
      </c>
      <c r="W141" s="47" t="s">
        <v>7</v>
      </c>
      <c r="Y141" s="53">
        <f t="shared" si="8"/>
        <v>1.4125375446227572E+16</v>
      </c>
      <c r="AH141" s="37"/>
    </row>
    <row r="142" spans="1:34" x14ac:dyDescent="0.2">
      <c r="A142" s="45" t="s">
        <v>417</v>
      </c>
      <c r="B142" s="110">
        <f t="shared" si="6"/>
        <v>44632.820868055554</v>
      </c>
      <c r="C142" s="95">
        <v>2022</v>
      </c>
      <c r="D142" s="95">
        <v>3</v>
      </c>
      <c r="E142" s="95">
        <v>12</v>
      </c>
      <c r="F142" s="95">
        <v>19</v>
      </c>
      <c r="G142" s="96">
        <v>42</v>
      </c>
      <c r="H142" s="97">
        <v>3.4</v>
      </c>
      <c r="I142" s="97">
        <v>2.6</v>
      </c>
      <c r="J142" s="98">
        <v>51.156999999999996</v>
      </c>
      <c r="K142" s="95">
        <v>2</v>
      </c>
      <c r="L142" s="98">
        <v>1.7999999999999999E-2</v>
      </c>
      <c r="M142" s="98">
        <v>100.319</v>
      </c>
      <c r="N142" s="95">
        <v>1</v>
      </c>
      <c r="O142" s="95">
        <v>1.4E-2</v>
      </c>
      <c r="P142" s="95">
        <v>10</v>
      </c>
      <c r="Q142" s="111" t="s">
        <v>23</v>
      </c>
      <c r="R142" s="100">
        <v>2.5</v>
      </c>
      <c r="S142" s="100">
        <f t="shared" si="7"/>
        <v>2.3620000000000001</v>
      </c>
      <c r="T142" s="100">
        <v>2.4</v>
      </c>
      <c r="U142" s="100" t="s">
        <v>11</v>
      </c>
      <c r="V142" s="95" t="s">
        <v>274</v>
      </c>
      <c r="W142" s="47" t="s">
        <v>7</v>
      </c>
      <c r="Y142" s="53">
        <f t="shared" si="8"/>
        <v>2511886431509585.5</v>
      </c>
      <c r="AH142" s="37"/>
    </row>
    <row r="143" spans="1:34" x14ac:dyDescent="0.2">
      <c r="A143" s="45" t="s">
        <v>418</v>
      </c>
      <c r="B143" s="110">
        <f t="shared" si="6"/>
        <v>44632.972071759257</v>
      </c>
      <c r="C143" s="95">
        <v>2022</v>
      </c>
      <c r="D143" s="95">
        <v>3</v>
      </c>
      <c r="E143" s="95">
        <v>12</v>
      </c>
      <c r="F143" s="95">
        <v>23</v>
      </c>
      <c r="G143" s="96">
        <v>19</v>
      </c>
      <c r="H143" s="97">
        <v>47.6</v>
      </c>
      <c r="I143" s="97">
        <v>2</v>
      </c>
      <c r="J143" s="98">
        <v>51.168999999999997</v>
      </c>
      <c r="K143" s="95">
        <v>2</v>
      </c>
      <c r="L143" s="98">
        <v>1.7999999999999999E-2</v>
      </c>
      <c r="M143" s="98">
        <v>100.20699999999999</v>
      </c>
      <c r="N143" s="95">
        <v>2</v>
      </c>
      <c r="O143" s="95">
        <v>2.9000000000000001E-2</v>
      </c>
      <c r="P143" s="95">
        <v>10</v>
      </c>
      <c r="Q143" s="111" t="s">
        <v>23</v>
      </c>
      <c r="R143" s="100">
        <v>1.9</v>
      </c>
      <c r="S143" s="100">
        <f t="shared" si="7"/>
        <v>1.7655999999999998</v>
      </c>
      <c r="T143" s="100">
        <v>1.8</v>
      </c>
      <c r="U143" s="100" t="s">
        <v>11</v>
      </c>
      <c r="V143" s="95" t="s">
        <v>274</v>
      </c>
      <c r="W143" s="47" t="s">
        <v>7</v>
      </c>
      <c r="Y143" s="53">
        <f t="shared" si="8"/>
        <v>316227766016839.06</v>
      </c>
      <c r="AH143" s="37"/>
    </row>
    <row r="144" spans="1:34" x14ac:dyDescent="0.2">
      <c r="A144" s="45" t="s">
        <v>419</v>
      </c>
      <c r="B144" s="110">
        <f t="shared" si="6"/>
        <v>44633.111701388887</v>
      </c>
      <c r="C144" s="95">
        <v>2022</v>
      </c>
      <c r="D144" s="95">
        <v>3</v>
      </c>
      <c r="E144" s="95">
        <v>13</v>
      </c>
      <c r="F144" s="95">
        <v>2</v>
      </c>
      <c r="G144" s="96">
        <v>40</v>
      </c>
      <c r="H144" s="97">
        <v>51.4</v>
      </c>
      <c r="I144" s="97">
        <v>1.6</v>
      </c>
      <c r="J144" s="98">
        <v>51.186999999999998</v>
      </c>
      <c r="K144" s="95">
        <v>2</v>
      </c>
      <c r="L144" s="98">
        <v>1.7999999999999999E-2</v>
      </c>
      <c r="M144" s="98">
        <v>100.202</v>
      </c>
      <c r="N144" s="95">
        <v>1</v>
      </c>
      <c r="O144" s="95">
        <v>1.4E-2</v>
      </c>
      <c r="P144" s="95">
        <v>9</v>
      </c>
      <c r="Q144" s="111" t="s">
        <v>23</v>
      </c>
      <c r="R144" s="100">
        <v>2.4</v>
      </c>
      <c r="S144" s="100">
        <f t="shared" si="7"/>
        <v>2.2625999999999999</v>
      </c>
      <c r="T144" s="100">
        <v>2.2999999999999998</v>
      </c>
      <c r="U144" s="100" t="s">
        <v>11</v>
      </c>
      <c r="V144" s="95" t="s">
        <v>274</v>
      </c>
      <c r="W144" s="47" t="s">
        <v>7</v>
      </c>
      <c r="Y144" s="53">
        <f t="shared" si="8"/>
        <v>1778279410038929</v>
      </c>
      <c r="AH144" s="37"/>
    </row>
    <row r="145" spans="1:34" x14ac:dyDescent="0.2">
      <c r="A145" s="45" t="s">
        <v>420</v>
      </c>
      <c r="B145" s="110">
        <f t="shared" si="6"/>
        <v>44633.975370370368</v>
      </c>
      <c r="C145" s="95">
        <v>2022</v>
      </c>
      <c r="D145" s="95">
        <v>3</v>
      </c>
      <c r="E145" s="95">
        <v>13</v>
      </c>
      <c r="F145" s="95">
        <v>23</v>
      </c>
      <c r="G145" s="96">
        <v>24</v>
      </c>
      <c r="H145" s="97">
        <v>32.4</v>
      </c>
      <c r="I145" s="97">
        <v>1.9</v>
      </c>
      <c r="J145" s="98">
        <v>51.265999999999998</v>
      </c>
      <c r="K145" s="95">
        <v>3</v>
      </c>
      <c r="L145" s="98">
        <v>2.7E-2</v>
      </c>
      <c r="M145" s="98">
        <v>100.265</v>
      </c>
      <c r="N145" s="95">
        <v>2</v>
      </c>
      <c r="O145" s="95">
        <v>2.9000000000000001E-2</v>
      </c>
      <c r="P145" s="95">
        <v>10</v>
      </c>
      <c r="Q145" s="111" t="s">
        <v>23</v>
      </c>
      <c r="R145" s="100">
        <v>2.1</v>
      </c>
      <c r="S145" s="100">
        <f t="shared" si="7"/>
        <v>1.9644000000000001</v>
      </c>
      <c r="T145" s="100">
        <v>2</v>
      </c>
      <c r="U145" s="100" t="s">
        <v>11</v>
      </c>
      <c r="V145" s="95" t="s">
        <v>274</v>
      </c>
      <c r="W145" s="47" t="s">
        <v>7</v>
      </c>
      <c r="Y145" s="53">
        <f t="shared" si="8"/>
        <v>630957344480198.25</v>
      </c>
      <c r="AH145" s="37"/>
    </row>
    <row r="146" spans="1:34" x14ac:dyDescent="0.2">
      <c r="A146" s="45" t="s">
        <v>421</v>
      </c>
      <c r="B146" s="110">
        <f t="shared" si="6"/>
        <v>44635.185636574075</v>
      </c>
      <c r="C146" s="95">
        <v>2022</v>
      </c>
      <c r="D146" s="95">
        <v>3</v>
      </c>
      <c r="E146" s="95">
        <v>15</v>
      </c>
      <c r="F146" s="95">
        <v>4</v>
      </c>
      <c r="G146" s="96">
        <v>27</v>
      </c>
      <c r="H146" s="97">
        <v>19.600000000000001</v>
      </c>
      <c r="I146" s="97">
        <v>1.2</v>
      </c>
      <c r="J146" s="98">
        <v>51.283999999999999</v>
      </c>
      <c r="K146" s="95">
        <v>3</v>
      </c>
      <c r="L146" s="98">
        <v>2.7E-2</v>
      </c>
      <c r="M146" s="98">
        <v>100.42100000000001</v>
      </c>
      <c r="N146" s="95">
        <v>2</v>
      </c>
      <c r="O146" s="95">
        <v>2.9000000000000001E-2</v>
      </c>
      <c r="P146" s="95">
        <v>10</v>
      </c>
      <c r="Q146" s="111" t="s">
        <v>23</v>
      </c>
      <c r="R146" s="100">
        <v>2.2999999999999998</v>
      </c>
      <c r="S146" s="100">
        <f t="shared" si="7"/>
        <v>2.1631999999999998</v>
      </c>
      <c r="T146" s="100">
        <v>2.2000000000000002</v>
      </c>
      <c r="U146" s="100" t="s">
        <v>11</v>
      </c>
      <c r="V146" s="95" t="s">
        <v>274</v>
      </c>
      <c r="W146" s="47" t="s">
        <v>7</v>
      </c>
      <c r="Y146" s="53">
        <f t="shared" si="8"/>
        <v>1258925411794173.5</v>
      </c>
      <c r="AH146" s="37"/>
    </row>
    <row r="147" spans="1:34" x14ac:dyDescent="0.2">
      <c r="A147" s="45" t="s">
        <v>422</v>
      </c>
      <c r="B147" s="110">
        <f t="shared" si="6"/>
        <v>44635.380462962959</v>
      </c>
      <c r="C147" s="95">
        <v>2022</v>
      </c>
      <c r="D147" s="95">
        <v>3</v>
      </c>
      <c r="E147" s="95">
        <v>15</v>
      </c>
      <c r="F147" s="95">
        <v>9</v>
      </c>
      <c r="G147" s="96">
        <v>7</v>
      </c>
      <c r="H147" s="97">
        <v>52.2</v>
      </c>
      <c r="I147" s="97">
        <v>1.8</v>
      </c>
      <c r="J147" s="98">
        <v>51.55</v>
      </c>
      <c r="K147" s="95">
        <v>2</v>
      </c>
      <c r="L147" s="98">
        <v>1.7999999999999999E-2</v>
      </c>
      <c r="M147" s="98">
        <v>100.023</v>
      </c>
      <c r="N147" s="95">
        <v>1</v>
      </c>
      <c r="O147" s="95">
        <v>1.4E-2</v>
      </c>
      <c r="P147" s="95">
        <v>10</v>
      </c>
      <c r="Q147" s="111" t="s">
        <v>23</v>
      </c>
      <c r="R147" s="100">
        <v>2.4</v>
      </c>
      <c r="S147" s="100">
        <f t="shared" si="7"/>
        <v>2.2625999999999999</v>
      </c>
      <c r="T147" s="100">
        <v>2.2999999999999998</v>
      </c>
      <c r="U147" s="100" t="s">
        <v>11</v>
      </c>
      <c r="V147" s="95" t="s">
        <v>274</v>
      </c>
      <c r="W147" s="47" t="s">
        <v>7</v>
      </c>
      <c r="Y147" s="53">
        <f t="shared" si="8"/>
        <v>1778279410038929</v>
      </c>
      <c r="AH147" s="37"/>
    </row>
    <row r="148" spans="1:34" x14ac:dyDescent="0.2">
      <c r="A148" s="45" t="s">
        <v>423</v>
      </c>
      <c r="B148" s="110">
        <f t="shared" si="6"/>
        <v>44635.407581018517</v>
      </c>
      <c r="C148" s="95">
        <v>2022</v>
      </c>
      <c r="D148" s="95">
        <v>3</v>
      </c>
      <c r="E148" s="95">
        <v>15</v>
      </c>
      <c r="F148" s="95">
        <v>9</v>
      </c>
      <c r="G148" s="96">
        <v>46</v>
      </c>
      <c r="H148" s="97">
        <v>55</v>
      </c>
      <c r="I148" s="97">
        <v>1.8</v>
      </c>
      <c r="J148" s="98">
        <v>51.527999999999999</v>
      </c>
      <c r="K148" s="95">
        <v>2</v>
      </c>
      <c r="L148" s="98">
        <v>1.7999999999999999E-2</v>
      </c>
      <c r="M148" s="98">
        <v>100.02500000000001</v>
      </c>
      <c r="N148" s="95">
        <v>2</v>
      </c>
      <c r="O148" s="95">
        <v>2.9000000000000001E-2</v>
      </c>
      <c r="P148" s="95">
        <v>10</v>
      </c>
      <c r="Q148" s="111" t="s">
        <v>23</v>
      </c>
      <c r="R148" s="100">
        <v>2.1</v>
      </c>
      <c r="S148" s="100">
        <f t="shared" si="7"/>
        <v>1.9644000000000001</v>
      </c>
      <c r="T148" s="100">
        <v>2</v>
      </c>
      <c r="U148" s="100" t="s">
        <v>11</v>
      </c>
      <c r="V148" s="95" t="s">
        <v>274</v>
      </c>
      <c r="W148" s="47" t="s">
        <v>7</v>
      </c>
      <c r="Y148" s="53">
        <f t="shared" si="8"/>
        <v>630957344480198.25</v>
      </c>
      <c r="AH148" s="37"/>
    </row>
    <row r="149" spans="1:34" x14ac:dyDescent="0.2">
      <c r="A149" s="45" t="s">
        <v>424</v>
      </c>
      <c r="B149" s="110">
        <f t="shared" si="6"/>
        <v>44635.459629629629</v>
      </c>
      <c r="C149" s="95">
        <v>2022</v>
      </c>
      <c r="D149" s="95">
        <v>3</v>
      </c>
      <c r="E149" s="95">
        <v>15</v>
      </c>
      <c r="F149" s="95">
        <v>11</v>
      </c>
      <c r="G149" s="96">
        <v>1</v>
      </c>
      <c r="H149" s="97">
        <v>52</v>
      </c>
      <c r="I149" s="97">
        <v>2.5</v>
      </c>
      <c r="J149" s="98">
        <v>51.408999999999999</v>
      </c>
      <c r="K149" s="95">
        <v>2</v>
      </c>
      <c r="L149" s="98">
        <v>1.7999999999999999E-2</v>
      </c>
      <c r="M149" s="98">
        <v>100.197</v>
      </c>
      <c r="N149" s="95">
        <v>1</v>
      </c>
      <c r="O149" s="95">
        <v>1.4E-2</v>
      </c>
      <c r="P149" s="95">
        <v>9</v>
      </c>
      <c r="Q149" s="111" t="s">
        <v>23</v>
      </c>
      <c r="R149" s="100">
        <v>3.6</v>
      </c>
      <c r="S149" s="100">
        <f t="shared" si="7"/>
        <v>3.4554</v>
      </c>
      <c r="T149" s="100">
        <v>3.5</v>
      </c>
      <c r="U149" s="100" t="s">
        <v>11</v>
      </c>
      <c r="V149" s="95" t="s">
        <v>274</v>
      </c>
      <c r="W149" s="47" t="s">
        <v>7</v>
      </c>
      <c r="Y149" s="53">
        <f t="shared" si="8"/>
        <v>1.122018454301972E+17</v>
      </c>
      <c r="AH149" s="37"/>
    </row>
    <row r="150" spans="1:34" x14ac:dyDescent="0.2">
      <c r="A150" s="45" t="s">
        <v>425</v>
      </c>
      <c r="B150" s="110">
        <f t="shared" si="6"/>
        <v>44635.776701388888</v>
      </c>
      <c r="C150" s="95">
        <v>2022</v>
      </c>
      <c r="D150" s="95">
        <v>3</v>
      </c>
      <c r="E150" s="95">
        <v>15</v>
      </c>
      <c r="F150" s="95">
        <v>18</v>
      </c>
      <c r="G150" s="96">
        <v>38</v>
      </c>
      <c r="H150" s="97">
        <v>27</v>
      </c>
      <c r="I150" s="97">
        <v>1.8</v>
      </c>
      <c r="J150" s="98">
        <v>51.470999999999997</v>
      </c>
      <c r="K150" s="95">
        <v>3</v>
      </c>
      <c r="L150" s="98">
        <v>2.7E-2</v>
      </c>
      <c r="M150" s="98">
        <v>99.977000000000004</v>
      </c>
      <c r="N150" s="95">
        <v>5</v>
      </c>
      <c r="O150" s="95">
        <v>7.1999999999999995E-2</v>
      </c>
      <c r="P150" s="95">
        <v>10</v>
      </c>
      <c r="Q150" s="111" t="s">
        <v>23</v>
      </c>
      <c r="R150" s="100">
        <v>1.7000000000000002</v>
      </c>
      <c r="S150" s="100">
        <f t="shared" si="7"/>
        <v>1.5668000000000002</v>
      </c>
      <c r="T150" s="100">
        <v>1.6</v>
      </c>
      <c r="U150" s="100" t="s">
        <v>11</v>
      </c>
      <c r="V150" s="95" t="s">
        <v>274</v>
      </c>
      <c r="W150" s="47" t="s">
        <v>7</v>
      </c>
      <c r="Y150" s="53">
        <f t="shared" si="8"/>
        <v>158489319246112.38</v>
      </c>
      <c r="AH150" s="37"/>
    </row>
    <row r="151" spans="1:34" x14ac:dyDescent="0.2">
      <c r="A151" s="45" t="s">
        <v>426</v>
      </c>
      <c r="B151" s="110">
        <f t="shared" si="6"/>
        <v>44635.797094907408</v>
      </c>
      <c r="C151" s="95">
        <v>2022</v>
      </c>
      <c r="D151" s="95">
        <v>3</v>
      </c>
      <c r="E151" s="95">
        <v>15</v>
      </c>
      <c r="F151" s="95">
        <v>19</v>
      </c>
      <c r="G151" s="96">
        <v>7</v>
      </c>
      <c r="H151" s="97">
        <v>49.8</v>
      </c>
      <c r="I151" s="97">
        <v>2.1</v>
      </c>
      <c r="J151" s="98">
        <v>51.564999999999998</v>
      </c>
      <c r="K151" s="95">
        <v>2</v>
      </c>
      <c r="L151" s="98">
        <v>1.7999999999999999E-2</v>
      </c>
      <c r="M151" s="98">
        <v>99.95</v>
      </c>
      <c r="N151" s="95">
        <v>2</v>
      </c>
      <c r="O151" s="95">
        <v>2.9000000000000001E-2</v>
      </c>
      <c r="P151" s="95">
        <v>10</v>
      </c>
      <c r="Q151" s="111" t="s">
        <v>23</v>
      </c>
      <c r="R151" s="100">
        <v>1.6</v>
      </c>
      <c r="S151" s="100">
        <f t="shared" si="7"/>
        <v>1.4674</v>
      </c>
      <c r="T151" s="100">
        <v>1.5</v>
      </c>
      <c r="U151" s="100" t="s">
        <v>11</v>
      </c>
      <c r="V151" s="95" t="s">
        <v>274</v>
      </c>
      <c r="W151" s="47" t="s">
        <v>7</v>
      </c>
      <c r="Y151" s="53">
        <f t="shared" si="8"/>
        <v>112201845430197.23</v>
      </c>
      <c r="AH151" s="37"/>
    </row>
    <row r="152" spans="1:34" x14ac:dyDescent="0.2">
      <c r="A152" s="45" t="s">
        <v>427</v>
      </c>
      <c r="B152" s="110">
        <f t="shared" si="6"/>
        <v>44637.540023148147</v>
      </c>
      <c r="C152" s="95">
        <v>2022</v>
      </c>
      <c r="D152" s="95">
        <v>3</v>
      </c>
      <c r="E152" s="95">
        <v>17</v>
      </c>
      <c r="F152" s="95">
        <v>12</v>
      </c>
      <c r="G152" s="96">
        <v>57</v>
      </c>
      <c r="H152" s="97">
        <v>38.700000000000003</v>
      </c>
      <c r="I152" s="97">
        <v>3</v>
      </c>
      <c r="J152" s="98">
        <v>51.533000000000001</v>
      </c>
      <c r="K152" s="95">
        <v>2</v>
      </c>
      <c r="L152" s="98">
        <v>1.7999999999999999E-2</v>
      </c>
      <c r="M152" s="98">
        <v>100.119</v>
      </c>
      <c r="N152" s="95">
        <v>1</v>
      </c>
      <c r="O152" s="95">
        <v>1.4E-2</v>
      </c>
      <c r="P152" s="95">
        <v>9</v>
      </c>
      <c r="Q152" s="111" t="s">
        <v>23</v>
      </c>
      <c r="R152" s="100">
        <v>3.7</v>
      </c>
      <c r="S152" s="100">
        <f t="shared" si="7"/>
        <v>3.5548000000000002</v>
      </c>
      <c r="T152" s="100">
        <v>3.6</v>
      </c>
      <c r="U152" s="100" t="s">
        <v>11</v>
      </c>
      <c r="V152" s="95" t="s">
        <v>274</v>
      </c>
      <c r="W152" s="47" t="s">
        <v>7</v>
      </c>
      <c r="Y152" s="53">
        <f t="shared" si="8"/>
        <v>1.5848931924611347E+17</v>
      </c>
      <c r="AH152" s="37"/>
    </row>
    <row r="153" spans="1:34" x14ac:dyDescent="0.2">
      <c r="A153" s="45" t="s">
        <v>428</v>
      </c>
      <c r="B153" s="110">
        <f t="shared" si="6"/>
        <v>44637.602071759262</v>
      </c>
      <c r="C153" s="95">
        <v>2022</v>
      </c>
      <c r="D153" s="95">
        <v>3</v>
      </c>
      <c r="E153" s="95">
        <v>17</v>
      </c>
      <c r="F153" s="95">
        <v>14</v>
      </c>
      <c r="G153" s="96">
        <v>26</v>
      </c>
      <c r="H153" s="97">
        <v>59.2</v>
      </c>
      <c r="I153" s="97">
        <v>2.9</v>
      </c>
      <c r="J153" s="98">
        <v>51.502000000000002</v>
      </c>
      <c r="K153" s="95">
        <v>2</v>
      </c>
      <c r="L153" s="98">
        <v>1.7999999999999999E-2</v>
      </c>
      <c r="M153" s="98">
        <v>100.087</v>
      </c>
      <c r="N153" s="95">
        <v>1</v>
      </c>
      <c r="O153" s="95">
        <v>1.4E-2</v>
      </c>
      <c r="P153" s="95">
        <v>10</v>
      </c>
      <c r="Q153" s="111" t="s">
        <v>23</v>
      </c>
      <c r="R153" s="100">
        <v>2.4</v>
      </c>
      <c r="S153" s="100">
        <f t="shared" si="7"/>
        <v>2.2625999999999999</v>
      </c>
      <c r="T153" s="100">
        <v>2.2999999999999998</v>
      </c>
      <c r="U153" s="100" t="s">
        <v>11</v>
      </c>
      <c r="V153" s="95" t="s">
        <v>274</v>
      </c>
      <c r="W153" s="47" t="s">
        <v>7</v>
      </c>
      <c r="Y153" s="53">
        <f t="shared" si="8"/>
        <v>1778279410038929</v>
      </c>
      <c r="AH153" s="37"/>
    </row>
    <row r="154" spans="1:34" x14ac:dyDescent="0.2">
      <c r="A154" s="45" t="s">
        <v>429</v>
      </c>
      <c r="B154" s="110">
        <f t="shared" si="6"/>
        <v>44637.840138888889</v>
      </c>
      <c r="C154" s="95">
        <v>2022</v>
      </c>
      <c r="D154" s="95">
        <v>3</v>
      </c>
      <c r="E154" s="95">
        <v>17</v>
      </c>
      <c r="F154" s="95">
        <v>20</v>
      </c>
      <c r="G154" s="96">
        <v>9</v>
      </c>
      <c r="H154" s="97">
        <v>48.5</v>
      </c>
      <c r="I154" s="97">
        <v>2.1</v>
      </c>
      <c r="J154" s="98">
        <v>51.351999999999997</v>
      </c>
      <c r="K154" s="95">
        <v>2</v>
      </c>
      <c r="L154" s="98">
        <v>1.7999999999999999E-2</v>
      </c>
      <c r="M154" s="98">
        <v>99.566000000000003</v>
      </c>
      <c r="N154" s="95">
        <v>1</v>
      </c>
      <c r="O154" s="95">
        <v>1.4E-2</v>
      </c>
      <c r="P154" s="95">
        <v>10</v>
      </c>
      <c r="Q154" s="111" t="s">
        <v>23</v>
      </c>
      <c r="R154" s="100">
        <v>2.1</v>
      </c>
      <c r="S154" s="100">
        <f t="shared" si="7"/>
        <v>1.9644000000000001</v>
      </c>
      <c r="T154" s="100">
        <v>2</v>
      </c>
      <c r="U154" s="100" t="s">
        <v>11</v>
      </c>
      <c r="V154" s="95" t="s">
        <v>277</v>
      </c>
      <c r="W154" s="47" t="s">
        <v>7</v>
      </c>
      <c r="Y154" s="53">
        <f t="shared" si="8"/>
        <v>630957344480198.25</v>
      </c>
      <c r="AH154" s="37"/>
    </row>
    <row r="155" spans="1:34" x14ac:dyDescent="0.2">
      <c r="A155" s="45" t="s">
        <v>430</v>
      </c>
      <c r="B155" s="110">
        <f t="shared" si="6"/>
        <v>44641.258125</v>
      </c>
      <c r="C155" s="95">
        <v>2022</v>
      </c>
      <c r="D155" s="95">
        <v>3</v>
      </c>
      <c r="E155" s="95">
        <v>21</v>
      </c>
      <c r="F155" s="95">
        <v>6</v>
      </c>
      <c r="G155" s="96">
        <v>11</v>
      </c>
      <c r="H155" s="97">
        <v>42.9</v>
      </c>
      <c r="I155" s="97">
        <v>2.1</v>
      </c>
      <c r="J155" s="98">
        <v>51.143999999999998</v>
      </c>
      <c r="K155" s="95">
        <v>2</v>
      </c>
      <c r="L155" s="98">
        <v>1.7999999999999999E-2</v>
      </c>
      <c r="M155" s="98">
        <v>99.656999999999996</v>
      </c>
      <c r="N155" s="95">
        <v>1</v>
      </c>
      <c r="O155" s="95">
        <v>1.4E-2</v>
      </c>
      <c r="P155" s="95">
        <v>10</v>
      </c>
      <c r="Q155" s="111" t="s">
        <v>23</v>
      </c>
      <c r="R155" s="100">
        <v>2.2000000000000002</v>
      </c>
      <c r="S155" s="100">
        <f t="shared" si="7"/>
        <v>2.0638000000000005</v>
      </c>
      <c r="T155" s="100">
        <v>2.1</v>
      </c>
      <c r="U155" s="100" t="s">
        <v>11</v>
      </c>
      <c r="V155" s="95" t="s">
        <v>274</v>
      </c>
      <c r="W155" s="47" t="s">
        <v>7</v>
      </c>
      <c r="Y155" s="53">
        <f t="shared" si="8"/>
        <v>891250938133751.25</v>
      </c>
      <c r="AH155" s="37"/>
    </row>
    <row r="156" spans="1:34" x14ac:dyDescent="0.2">
      <c r="A156" s="45" t="s">
        <v>431</v>
      </c>
      <c r="B156" s="110">
        <f t="shared" si="6"/>
        <v>44641.640729166669</v>
      </c>
      <c r="C156" s="95">
        <v>2022</v>
      </c>
      <c r="D156" s="95">
        <v>3</v>
      </c>
      <c r="E156" s="95">
        <v>21</v>
      </c>
      <c r="F156" s="95">
        <v>15</v>
      </c>
      <c r="G156" s="96">
        <v>22</v>
      </c>
      <c r="H156" s="97">
        <v>39.6</v>
      </c>
      <c r="I156" s="97">
        <v>2.2999999999999998</v>
      </c>
      <c r="J156" s="98">
        <v>51.415999999999997</v>
      </c>
      <c r="K156" s="95">
        <v>2</v>
      </c>
      <c r="L156" s="98">
        <v>1.7999999999999999E-2</v>
      </c>
      <c r="M156" s="98">
        <v>100.18</v>
      </c>
      <c r="N156" s="95">
        <v>1</v>
      </c>
      <c r="O156" s="95">
        <v>1.4E-2</v>
      </c>
      <c r="P156" s="95">
        <v>10</v>
      </c>
      <c r="Q156" s="111" t="s">
        <v>23</v>
      </c>
      <c r="R156" s="100">
        <v>2.5</v>
      </c>
      <c r="S156" s="100">
        <f t="shared" si="7"/>
        <v>2.3620000000000001</v>
      </c>
      <c r="T156" s="100">
        <v>2.4</v>
      </c>
      <c r="U156" s="100" t="s">
        <v>11</v>
      </c>
      <c r="V156" s="95" t="s">
        <v>274</v>
      </c>
      <c r="W156" s="47" t="s">
        <v>7</v>
      </c>
      <c r="Y156" s="53">
        <f t="shared" si="8"/>
        <v>2511886431509585.5</v>
      </c>
      <c r="AH156" s="37"/>
    </row>
    <row r="157" spans="1:34" x14ac:dyDescent="0.2">
      <c r="A157" s="45" t="s">
        <v>432</v>
      </c>
      <c r="B157" s="110">
        <f t="shared" si="6"/>
        <v>44644.307152777779</v>
      </c>
      <c r="C157" s="95">
        <v>2022</v>
      </c>
      <c r="D157" s="95">
        <v>3</v>
      </c>
      <c r="E157" s="95">
        <v>24</v>
      </c>
      <c r="F157" s="95">
        <v>7</v>
      </c>
      <c r="G157" s="96">
        <v>22</v>
      </c>
      <c r="H157" s="97">
        <v>18.899999999999999</v>
      </c>
      <c r="I157" s="97">
        <v>1.7</v>
      </c>
      <c r="J157" s="98">
        <v>51.241999999999997</v>
      </c>
      <c r="K157" s="95">
        <v>3</v>
      </c>
      <c r="L157" s="98">
        <v>2.7E-2</v>
      </c>
      <c r="M157" s="98">
        <v>100.34399999999999</v>
      </c>
      <c r="N157" s="95">
        <v>2</v>
      </c>
      <c r="O157" s="95">
        <v>2.9000000000000001E-2</v>
      </c>
      <c r="P157" s="95">
        <v>10</v>
      </c>
      <c r="Q157" s="111" t="s">
        <v>23</v>
      </c>
      <c r="R157" s="100">
        <v>2.2999999999999998</v>
      </c>
      <c r="S157" s="100">
        <f t="shared" si="7"/>
        <v>2.1631999999999998</v>
      </c>
      <c r="T157" s="100">
        <v>2.2000000000000002</v>
      </c>
      <c r="U157" s="100" t="s">
        <v>11</v>
      </c>
      <c r="V157" s="95" t="s">
        <v>274</v>
      </c>
      <c r="W157" s="47" t="s">
        <v>7</v>
      </c>
      <c r="Y157" s="53">
        <f t="shared" si="8"/>
        <v>1258925411794173.5</v>
      </c>
      <c r="AH157" s="37"/>
    </row>
    <row r="158" spans="1:34" x14ac:dyDescent="0.2">
      <c r="A158" s="45" t="s">
        <v>433</v>
      </c>
      <c r="B158" s="110">
        <f t="shared" si="6"/>
        <v>44645.019548611112</v>
      </c>
      <c r="C158" s="95">
        <v>2022</v>
      </c>
      <c r="D158" s="95">
        <v>3</v>
      </c>
      <c r="E158" s="95">
        <v>25</v>
      </c>
      <c r="F158" s="95">
        <v>0</v>
      </c>
      <c r="G158" s="96">
        <v>28</v>
      </c>
      <c r="H158" s="97">
        <v>9.1</v>
      </c>
      <c r="I158" s="97">
        <v>2</v>
      </c>
      <c r="J158" s="98">
        <v>51.195</v>
      </c>
      <c r="K158" s="95">
        <v>3</v>
      </c>
      <c r="L158" s="98">
        <v>2.7E-2</v>
      </c>
      <c r="M158" s="98">
        <v>100.239</v>
      </c>
      <c r="N158" s="95">
        <v>2</v>
      </c>
      <c r="O158" s="95">
        <v>2.9000000000000001E-2</v>
      </c>
      <c r="P158" s="95">
        <v>10</v>
      </c>
      <c r="Q158" s="111" t="s">
        <v>23</v>
      </c>
      <c r="R158" s="100">
        <v>2.1</v>
      </c>
      <c r="S158" s="100">
        <f t="shared" si="7"/>
        <v>1.9644000000000001</v>
      </c>
      <c r="T158" s="100">
        <v>2</v>
      </c>
      <c r="U158" s="100" t="s">
        <v>11</v>
      </c>
      <c r="V158" s="95" t="s">
        <v>274</v>
      </c>
      <c r="W158" s="47" t="s">
        <v>7</v>
      </c>
      <c r="Y158" s="53">
        <f t="shared" si="8"/>
        <v>630957344480198.25</v>
      </c>
      <c r="AH158" s="37"/>
    </row>
    <row r="159" spans="1:34" x14ac:dyDescent="0.2">
      <c r="A159" s="45" t="s">
        <v>434</v>
      </c>
      <c r="B159" s="110">
        <f t="shared" si="6"/>
        <v>44645.576724537037</v>
      </c>
      <c r="C159" s="95">
        <v>2022</v>
      </c>
      <c r="D159" s="95">
        <v>3</v>
      </c>
      <c r="E159" s="95">
        <v>25</v>
      </c>
      <c r="F159" s="95">
        <v>13</v>
      </c>
      <c r="G159" s="96">
        <v>50</v>
      </c>
      <c r="H159" s="97">
        <v>29.8</v>
      </c>
      <c r="I159" s="97">
        <v>2.1</v>
      </c>
      <c r="J159" s="98">
        <v>51.280999999999999</v>
      </c>
      <c r="K159" s="95">
        <v>3</v>
      </c>
      <c r="L159" s="98">
        <v>2.7E-2</v>
      </c>
      <c r="M159" s="98">
        <v>100.581</v>
      </c>
      <c r="N159" s="95">
        <v>2</v>
      </c>
      <c r="O159" s="95">
        <v>2.9000000000000001E-2</v>
      </c>
      <c r="P159" s="95">
        <v>9</v>
      </c>
      <c r="Q159" s="111" t="s">
        <v>23</v>
      </c>
      <c r="R159" s="100">
        <v>2.8</v>
      </c>
      <c r="S159" s="100">
        <f t="shared" si="7"/>
        <v>2.6601999999999997</v>
      </c>
      <c r="T159" s="100">
        <v>2.7</v>
      </c>
      <c r="U159" s="100" t="s">
        <v>11</v>
      </c>
      <c r="V159" s="95" t="s">
        <v>274</v>
      </c>
      <c r="W159" s="47" t="s">
        <v>7</v>
      </c>
      <c r="Y159" s="53">
        <f t="shared" si="8"/>
        <v>7079457843841414</v>
      </c>
      <c r="AH159" s="37"/>
    </row>
    <row r="160" spans="1:34" x14ac:dyDescent="0.2">
      <c r="A160" s="45" t="s">
        <v>435</v>
      </c>
      <c r="B160" s="110">
        <f t="shared" si="6"/>
        <v>44645.728796296295</v>
      </c>
      <c r="C160" s="95">
        <v>2022</v>
      </c>
      <c r="D160" s="95">
        <v>3</v>
      </c>
      <c r="E160" s="95">
        <v>25</v>
      </c>
      <c r="F160" s="95">
        <v>17</v>
      </c>
      <c r="G160" s="96">
        <v>29</v>
      </c>
      <c r="H160" s="97">
        <v>28</v>
      </c>
      <c r="I160" s="97">
        <v>1.7</v>
      </c>
      <c r="J160" s="98">
        <v>52.457000000000001</v>
      </c>
      <c r="K160" s="95">
        <v>5</v>
      </c>
      <c r="L160" s="98">
        <v>4.4999999999999998E-2</v>
      </c>
      <c r="M160" s="98">
        <v>100.914</v>
      </c>
      <c r="N160" s="95">
        <v>2</v>
      </c>
      <c r="O160" s="95">
        <v>2.9000000000000001E-2</v>
      </c>
      <c r="P160" s="95">
        <v>10</v>
      </c>
      <c r="Q160" s="111" t="s">
        <v>23</v>
      </c>
      <c r="R160" s="100">
        <v>2.2000000000000002</v>
      </c>
      <c r="S160" s="100">
        <f t="shared" si="7"/>
        <v>2.0638000000000005</v>
      </c>
      <c r="T160" s="100">
        <v>2.1</v>
      </c>
      <c r="U160" s="100" t="s">
        <v>11</v>
      </c>
      <c r="V160" s="95" t="s">
        <v>275</v>
      </c>
      <c r="W160" s="47" t="s">
        <v>7</v>
      </c>
      <c r="Y160" s="53">
        <f t="shared" si="8"/>
        <v>891250938133751.25</v>
      </c>
      <c r="AH160" s="37"/>
    </row>
    <row r="161" spans="1:34" x14ac:dyDescent="0.2">
      <c r="A161" s="45" t="s">
        <v>436</v>
      </c>
      <c r="B161" s="110">
        <f t="shared" si="6"/>
        <v>44645.824386574073</v>
      </c>
      <c r="C161" s="95">
        <v>2022</v>
      </c>
      <c r="D161" s="95">
        <v>3</v>
      </c>
      <c r="E161" s="95">
        <v>25</v>
      </c>
      <c r="F161" s="95">
        <v>19</v>
      </c>
      <c r="G161" s="96">
        <v>47</v>
      </c>
      <c r="H161" s="97">
        <v>7.7</v>
      </c>
      <c r="I161" s="97">
        <v>1.8</v>
      </c>
      <c r="J161" s="98">
        <v>50.948</v>
      </c>
      <c r="K161" s="95">
        <v>4</v>
      </c>
      <c r="L161" s="98">
        <v>3.5999999999999997E-2</v>
      </c>
      <c r="M161" s="98">
        <v>100.503</v>
      </c>
      <c r="N161" s="95">
        <v>2</v>
      </c>
      <c r="O161" s="95">
        <v>2.9000000000000001E-2</v>
      </c>
      <c r="P161" s="95">
        <v>10</v>
      </c>
      <c r="Q161" s="111" t="s">
        <v>23</v>
      </c>
      <c r="R161" s="100">
        <v>2.2000000000000002</v>
      </c>
      <c r="S161" s="100">
        <f t="shared" si="7"/>
        <v>2.0638000000000005</v>
      </c>
      <c r="T161" s="100">
        <v>2.1</v>
      </c>
      <c r="U161" s="100" t="s">
        <v>11</v>
      </c>
      <c r="V161" s="95" t="s">
        <v>274</v>
      </c>
      <c r="W161" s="47" t="s">
        <v>7</v>
      </c>
      <c r="Y161" s="53">
        <f t="shared" si="8"/>
        <v>891250938133751.25</v>
      </c>
      <c r="AH161" s="37"/>
    </row>
    <row r="162" spans="1:34" x14ac:dyDescent="0.2">
      <c r="A162" s="45" t="s">
        <v>437</v>
      </c>
      <c r="B162" s="110">
        <f t="shared" si="6"/>
        <v>44647.215624999997</v>
      </c>
      <c r="C162" s="95">
        <v>2022</v>
      </c>
      <c r="D162" s="95">
        <v>3</v>
      </c>
      <c r="E162" s="95">
        <v>27</v>
      </c>
      <c r="F162" s="95">
        <v>5</v>
      </c>
      <c r="G162" s="96">
        <v>10</v>
      </c>
      <c r="H162" s="97">
        <v>30.7</v>
      </c>
      <c r="I162" s="97">
        <v>1.9</v>
      </c>
      <c r="J162" s="98">
        <v>51.220999999999997</v>
      </c>
      <c r="K162" s="95">
        <v>3</v>
      </c>
      <c r="L162" s="98">
        <v>2.7E-2</v>
      </c>
      <c r="M162" s="98">
        <v>100.271</v>
      </c>
      <c r="N162" s="95">
        <v>2</v>
      </c>
      <c r="O162" s="95">
        <v>2.9000000000000001E-2</v>
      </c>
      <c r="P162" s="95">
        <v>10</v>
      </c>
      <c r="Q162" s="111" t="s">
        <v>23</v>
      </c>
      <c r="R162" s="100">
        <v>2.1</v>
      </c>
      <c r="S162" s="100">
        <f t="shared" si="7"/>
        <v>1.9644000000000001</v>
      </c>
      <c r="T162" s="100">
        <v>2</v>
      </c>
      <c r="U162" s="100" t="s">
        <v>11</v>
      </c>
      <c r="V162" s="95" t="s">
        <v>274</v>
      </c>
      <c r="W162" s="47" t="s">
        <v>7</v>
      </c>
      <c r="Y162" s="53">
        <f t="shared" si="8"/>
        <v>630957344480198.25</v>
      </c>
      <c r="AH162" s="37"/>
    </row>
    <row r="163" spans="1:34" x14ac:dyDescent="0.2">
      <c r="A163" s="45" t="s">
        <v>438</v>
      </c>
      <c r="B163" s="110">
        <f t="shared" si="6"/>
        <v>44648.978819444441</v>
      </c>
      <c r="C163" s="95">
        <v>2022</v>
      </c>
      <c r="D163" s="95">
        <v>3</v>
      </c>
      <c r="E163" s="95">
        <v>28</v>
      </c>
      <c r="F163" s="95">
        <v>23</v>
      </c>
      <c r="G163" s="96">
        <v>29</v>
      </c>
      <c r="H163" s="97">
        <v>30.1</v>
      </c>
      <c r="I163" s="97">
        <v>0.9</v>
      </c>
      <c r="J163" s="98">
        <v>51.265999999999998</v>
      </c>
      <c r="K163" s="95">
        <v>2</v>
      </c>
      <c r="L163" s="98">
        <v>1.7999999999999999E-2</v>
      </c>
      <c r="M163" s="98">
        <v>100.22499999999999</v>
      </c>
      <c r="N163" s="95">
        <v>2</v>
      </c>
      <c r="O163" s="95">
        <v>2.9000000000000001E-2</v>
      </c>
      <c r="P163" s="95">
        <v>10</v>
      </c>
      <c r="Q163" s="111" t="s">
        <v>23</v>
      </c>
      <c r="R163" s="100">
        <v>2.4</v>
      </c>
      <c r="S163" s="100">
        <f t="shared" si="7"/>
        <v>2.2625999999999999</v>
      </c>
      <c r="T163" s="100">
        <v>2.2999999999999998</v>
      </c>
      <c r="U163" s="100" t="s">
        <v>11</v>
      </c>
      <c r="V163" s="95" t="s">
        <v>274</v>
      </c>
      <c r="W163" s="47" t="s">
        <v>7</v>
      </c>
      <c r="Y163" s="53">
        <f t="shared" si="8"/>
        <v>1778279410038929</v>
      </c>
      <c r="AH163" s="37"/>
    </row>
    <row r="164" spans="1:34" x14ac:dyDescent="0.2">
      <c r="A164" s="45" t="s">
        <v>439</v>
      </c>
      <c r="B164" s="110">
        <f t="shared" si="6"/>
        <v>44649.009143518517</v>
      </c>
      <c r="C164" s="95">
        <v>2022</v>
      </c>
      <c r="D164" s="95">
        <v>3</v>
      </c>
      <c r="E164" s="95">
        <v>29</v>
      </c>
      <c r="F164" s="95">
        <v>0</v>
      </c>
      <c r="G164" s="96">
        <v>13</v>
      </c>
      <c r="H164" s="97">
        <v>10.199999999999999</v>
      </c>
      <c r="I164" s="97">
        <v>2.5</v>
      </c>
      <c r="J164" s="98">
        <v>51.473999999999997</v>
      </c>
      <c r="K164" s="95">
        <v>2</v>
      </c>
      <c r="L164" s="98">
        <v>1.7999999999999999E-2</v>
      </c>
      <c r="M164" s="98">
        <v>99.715999999999994</v>
      </c>
      <c r="N164" s="95">
        <v>2</v>
      </c>
      <c r="O164" s="95">
        <v>2.9000000000000001E-2</v>
      </c>
      <c r="P164" s="95">
        <v>10</v>
      </c>
      <c r="Q164" s="111" t="s">
        <v>23</v>
      </c>
      <c r="R164" s="100">
        <v>2.1</v>
      </c>
      <c r="S164" s="100">
        <f t="shared" si="7"/>
        <v>1.9644000000000001</v>
      </c>
      <c r="T164" s="100">
        <v>2</v>
      </c>
      <c r="U164" s="100" t="s">
        <v>11</v>
      </c>
      <c r="V164" s="95" t="s">
        <v>274</v>
      </c>
      <c r="W164" s="47" t="s">
        <v>7</v>
      </c>
      <c r="Y164" s="53">
        <f t="shared" si="8"/>
        <v>630957344480198.25</v>
      </c>
      <c r="AH164" s="37"/>
    </row>
    <row r="165" spans="1:34" x14ac:dyDescent="0.2">
      <c r="A165" s="45" t="s">
        <v>440</v>
      </c>
      <c r="B165" s="110">
        <f t="shared" si="6"/>
        <v>44649.089907407404</v>
      </c>
      <c r="C165" s="95">
        <v>2022</v>
      </c>
      <c r="D165" s="95">
        <v>3</v>
      </c>
      <c r="E165" s="95">
        <v>29</v>
      </c>
      <c r="F165" s="95">
        <v>2</v>
      </c>
      <c r="G165" s="96">
        <v>9</v>
      </c>
      <c r="H165" s="97">
        <v>28.5</v>
      </c>
      <c r="I165" s="97">
        <v>1.4</v>
      </c>
      <c r="J165" s="98">
        <v>51.146999999999998</v>
      </c>
      <c r="K165" s="95">
        <v>3</v>
      </c>
      <c r="L165" s="98">
        <v>2.7E-2</v>
      </c>
      <c r="M165" s="98">
        <v>100.437</v>
      </c>
      <c r="N165" s="95">
        <v>2</v>
      </c>
      <c r="O165" s="95">
        <v>2.9000000000000001E-2</v>
      </c>
      <c r="P165" s="95">
        <v>10</v>
      </c>
      <c r="Q165" s="111" t="s">
        <v>23</v>
      </c>
      <c r="R165" s="100">
        <v>2.4</v>
      </c>
      <c r="S165" s="100">
        <f t="shared" si="7"/>
        <v>2.2625999999999999</v>
      </c>
      <c r="T165" s="100">
        <v>2.2999999999999998</v>
      </c>
      <c r="U165" s="100" t="s">
        <v>11</v>
      </c>
      <c r="V165" s="95" t="s">
        <v>274</v>
      </c>
      <c r="W165" s="47" t="s">
        <v>7</v>
      </c>
      <c r="Y165" s="53">
        <f t="shared" si="8"/>
        <v>1778279410038929</v>
      </c>
      <c r="AH165" s="37"/>
    </row>
    <row r="166" spans="1:34" x14ac:dyDescent="0.2">
      <c r="A166" s="45" t="s">
        <v>441</v>
      </c>
      <c r="B166" s="110">
        <f t="shared" si="6"/>
        <v>44649.18209490741</v>
      </c>
      <c r="C166" s="95">
        <v>2022</v>
      </c>
      <c r="D166" s="95">
        <v>3</v>
      </c>
      <c r="E166" s="95">
        <v>29</v>
      </c>
      <c r="F166" s="95">
        <v>4</v>
      </c>
      <c r="G166" s="96">
        <v>22</v>
      </c>
      <c r="H166" s="97">
        <v>13.3</v>
      </c>
      <c r="I166" s="97">
        <v>2.8</v>
      </c>
      <c r="J166" s="98">
        <v>51.607999999999997</v>
      </c>
      <c r="K166" s="95">
        <v>2</v>
      </c>
      <c r="L166" s="98">
        <v>1.7999999999999999E-2</v>
      </c>
      <c r="M166" s="98">
        <v>100.143</v>
      </c>
      <c r="N166" s="95">
        <v>1</v>
      </c>
      <c r="O166" s="95">
        <v>1.4E-2</v>
      </c>
      <c r="P166" s="95">
        <v>9</v>
      </c>
      <c r="Q166" s="111" t="s">
        <v>23</v>
      </c>
      <c r="R166" s="100">
        <v>3.2</v>
      </c>
      <c r="S166" s="100">
        <f t="shared" si="7"/>
        <v>3.0578000000000003</v>
      </c>
      <c r="T166" s="100">
        <v>3.1</v>
      </c>
      <c r="U166" s="100" t="s">
        <v>11</v>
      </c>
      <c r="V166" s="95" t="s">
        <v>274</v>
      </c>
      <c r="W166" s="47" t="s">
        <v>7</v>
      </c>
      <c r="Y166" s="53">
        <f t="shared" si="8"/>
        <v>2.8183829312644916E+16</v>
      </c>
      <c r="AH166" s="37"/>
    </row>
    <row r="167" spans="1:34" x14ac:dyDescent="0.2">
      <c r="A167" s="45" t="s">
        <v>442</v>
      </c>
      <c r="B167" s="110">
        <f t="shared" si="6"/>
        <v>44650.578923611109</v>
      </c>
      <c r="C167" s="95">
        <v>2022</v>
      </c>
      <c r="D167" s="95">
        <v>3</v>
      </c>
      <c r="E167" s="95">
        <v>30</v>
      </c>
      <c r="F167" s="95">
        <v>13</v>
      </c>
      <c r="G167" s="96">
        <v>53</v>
      </c>
      <c r="H167" s="97">
        <v>39.1</v>
      </c>
      <c r="I167" s="97">
        <v>2.5</v>
      </c>
      <c r="J167" s="98">
        <v>51.581000000000003</v>
      </c>
      <c r="K167" s="95">
        <v>2</v>
      </c>
      <c r="L167" s="98">
        <v>1.7999999999999999E-2</v>
      </c>
      <c r="M167" s="98">
        <v>100.17</v>
      </c>
      <c r="N167" s="95">
        <v>1</v>
      </c>
      <c r="O167" s="95">
        <v>1.4E-2</v>
      </c>
      <c r="P167" s="95">
        <v>9</v>
      </c>
      <c r="Q167" s="111" t="s">
        <v>23</v>
      </c>
      <c r="R167" s="100">
        <v>3.3</v>
      </c>
      <c r="S167" s="100">
        <f t="shared" si="7"/>
        <v>3.1571999999999996</v>
      </c>
      <c r="T167" s="100">
        <v>3.2</v>
      </c>
      <c r="U167" s="100" t="s">
        <v>11</v>
      </c>
      <c r="V167" s="95" t="s">
        <v>274</v>
      </c>
      <c r="W167" s="47" t="s">
        <v>7</v>
      </c>
      <c r="Y167" s="53">
        <f t="shared" si="8"/>
        <v>3.981071705534992E+16</v>
      </c>
      <c r="AH167" s="37"/>
    </row>
    <row r="168" spans="1:34" x14ac:dyDescent="0.2">
      <c r="A168" s="45" t="s">
        <v>443</v>
      </c>
      <c r="B168" s="110">
        <f t="shared" si="6"/>
        <v>44650.616030092591</v>
      </c>
      <c r="C168" s="95">
        <v>2022</v>
      </c>
      <c r="D168" s="95">
        <v>3</v>
      </c>
      <c r="E168" s="95">
        <v>30</v>
      </c>
      <c r="F168" s="95">
        <v>14</v>
      </c>
      <c r="G168" s="96">
        <v>47</v>
      </c>
      <c r="H168" s="97">
        <v>5</v>
      </c>
      <c r="I168" s="97">
        <v>2.7</v>
      </c>
      <c r="J168" s="98">
        <v>51.289000000000001</v>
      </c>
      <c r="K168" s="95">
        <v>2</v>
      </c>
      <c r="L168" s="98">
        <v>1.7999999999999999E-2</v>
      </c>
      <c r="M168" s="98">
        <v>100.282</v>
      </c>
      <c r="N168" s="95">
        <v>1</v>
      </c>
      <c r="O168" s="95">
        <v>1.4E-2</v>
      </c>
      <c r="P168" s="95">
        <v>9</v>
      </c>
      <c r="Q168" s="111" t="s">
        <v>23</v>
      </c>
      <c r="R168" s="100">
        <v>3.1</v>
      </c>
      <c r="S168" s="100">
        <f t="shared" si="7"/>
        <v>2.9584000000000001</v>
      </c>
      <c r="T168" s="100">
        <v>3</v>
      </c>
      <c r="U168" s="100" t="s">
        <v>11</v>
      </c>
      <c r="V168" s="95" t="s">
        <v>274</v>
      </c>
      <c r="W168" s="47" t="s">
        <v>7</v>
      </c>
      <c r="Y168" s="53">
        <f t="shared" si="8"/>
        <v>1.9952623149688948E+16</v>
      </c>
      <c r="AH168" s="37"/>
    </row>
    <row r="169" spans="1:34" x14ac:dyDescent="0.2">
      <c r="A169" s="45" t="s">
        <v>444</v>
      </c>
      <c r="B169" s="110">
        <f t="shared" si="6"/>
        <v>44650.700648148151</v>
      </c>
      <c r="C169" s="95">
        <v>2022</v>
      </c>
      <c r="D169" s="95">
        <v>3</v>
      </c>
      <c r="E169" s="95">
        <v>30</v>
      </c>
      <c r="F169" s="95">
        <v>16</v>
      </c>
      <c r="G169" s="96">
        <v>48</v>
      </c>
      <c r="H169" s="97">
        <v>56.2</v>
      </c>
      <c r="I169" s="97">
        <v>2.2000000000000002</v>
      </c>
      <c r="J169" s="98">
        <v>51.99</v>
      </c>
      <c r="K169" s="95">
        <v>3</v>
      </c>
      <c r="L169" s="98">
        <v>2.7E-2</v>
      </c>
      <c r="M169" s="98">
        <v>99.819000000000003</v>
      </c>
      <c r="N169" s="95">
        <v>3</v>
      </c>
      <c r="O169" s="95">
        <v>4.3999999999999997E-2</v>
      </c>
      <c r="P169" s="95">
        <v>10</v>
      </c>
      <c r="Q169" s="111" t="s">
        <v>23</v>
      </c>
      <c r="R169" s="100">
        <v>2.2999999999999998</v>
      </c>
      <c r="S169" s="100">
        <f t="shared" si="7"/>
        <v>2.1631999999999998</v>
      </c>
      <c r="T169" s="100">
        <v>2.2000000000000002</v>
      </c>
      <c r="U169" s="100" t="s">
        <v>11</v>
      </c>
      <c r="V169" s="95" t="s">
        <v>275</v>
      </c>
      <c r="W169" s="47" t="s">
        <v>7</v>
      </c>
      <c r="Y169" s="53">
        <f t="shared" si="8"/>
        <v>1258925411794173.5</v>
      </c>
      <c r="AH169" s="37"/>
    </row>
    <row r="170" spans="1:34" x14ac:dyDescent="0.2">
      <c r="A170" s="45" t="s">
        <v>445</v>
      </c>
      <c r="B170" s="110">
        <f t="shared" si="6"/>
        <v>44650.881018518521</v>
      </c>
      <c r="C170" s="95">
        <v>2022</v>
      </c>
      <c r="D170" s="95">
        <v>3</v>
      </c>
      <c r="E170" s="95">
        <v>30</v>
      </c>
      <c r="F170" s="95">
        <v>21</v>
      </c>
      <c r="G170" s="96">
        <v>8</v>
      </c>
      <c r="H170" s="97">
        <v>40.6</v>
      </c>
      <c r="I170" s="97">
        <v>1.7</v>
      </c>
      <c r="J170" s="98">
        <v>52.396000000000001</v>
      </c>
      <c r="K170" s="95">
        <v>5</v>
      </c>
      <c r="L170" s="98">
        <v>4.4999999999999998E-2</v>
      </c>
      <c r="M170" s="98">
        <v>100.997</v>
      </c>
      <c r="N170" s="95">
        <v>2</v>
      </c>
      <c r="O170" s="95">
        <v>2.9000000000000001E-2</v>
      </c>
      <c r="P170" s="95">
        <v>10</v>
      </c>
      <c r="Q170" s="111" t="s">
        <v>23</v>
      </c>
      <c r="R170" s="100">
        <v>2.1</v>
      </c>
      <c r="S170" s="100">
        <f t="shared" si="7"/>
        <v>1.9644000000000001</v>
      </c>
      <c r="T170" s="100">
        <v>2</v>
      </c>
      <c r="U170" s="100" t="s">
        <v>11</v>
      </c>
      <c r="V170" s="95" t="s">
        <v>275</v>
      </c>
      <c r="W170" s="47" t="s">
        <v>7</v>
      </c>
      <c r="Y170" s="53">
        <f t="shared" si="8"/>
        <v>630957344480198.25</v>
      </c>
      <c r="AH170" s="37"/>
    </row>
    <row r="171" spans="1:34" x14ac:dyDescent="0.2">
      <c r="A171" s="45" t="s">
        <v>446</v>
      </c>
      <c r="B171" s="110">
        <f t="shared" si="6"/>
        <v>44650.924942129626</v>
      </c>
      <c r="C171" s="95">
        <v>2022</v>
      </c>
      <c r="D171" s="95">
        <v>3</v>
      </c>
      <c r="E171" s="95">
        <v>30</v>
      </c>
      <c r="F171" s="95">
        <v>22</v>
      </c>
      <c r="G171" s="96">
        <v>11</v>
      </c>
      <c r="H171" s="97">
        <v>55</v>
      </c>
      <c r="I171" s="97">
        <v>1.5</v>
      </c>
      <c r="J171" s="98">
        <v>50.332000000000001</v>
      </c>
      <c r="K171" s="95">
        <v>3</v>
      </c>
      <c r="L171" s="98">
        <v>2.7E-2</v>
      </c>
      <c r="M171" s="98">
        <v>100.26900000000001</v>
      </c>
      <c r="N171" s="95">
        <v>1</v>
      </c>
      <c r="O171" s="95">
        <v>1.4E-2</v>
      </c>
      <c r="P171" s="95">
        <v>10</v>
      </c>
      <c r="Q171" s="111" t="s">
        <v>23</v>
      </c>
      <c r="R171" s="100">
        <v>2.5</v>
      </c>
      <c r="S171" s="100">
        <f t="shared" si="7"/>
        <v>2.3620000000000001</v>
      </c>
      <c r="T171" s="100">
        <v>2.4</v>
      </c>
      <c r="U171" s="100" t="s">
        <v>11</v>
      </c>
      <c r="V171" s="95" t="s">
        <v>274</v>
      </c>
      <c r="W171" s="47" t="s">
        <v>7</v>
      </c>
      <c r="Y171" s="53">
        <f t="shared" si="8"/>
        <v>2511886431509585.5</v>
      </c>
      <c r="AH171" s="37"/>
    </row>
    <row r="172" spans="1:34" x14ac:dyDescent="0.2">
      <c r="A172" s="45" t="s">
        <v>447</v>
      </c>
      <c r="B172" s="110">
        <f t="shared" si="6"/>
        <v>44650.966319444444</v>
      </c>
      <c r="C172" s="95">
        <v>2022</v>
      </c>
      <c r="D172" s="95">
        <v>3</v>
      </c>
      <c r="E172" s="95">
        <v>30</v>
      </c>
      <c r="F172" s="95">
        <v>23</v>
      </c>
      <c r="G172" s="96">
        <v>11</v>
      </c>
      <c r="H172" s="97">
        <v>30.3</v>
      </c>
      <c r="I172" s="97">
        <v>2.6</v>
      </c>
      <c r="J172" s="98">
        <v>51.267000000000003</v>
      </c>
      <c r="K172" s="95">
        <v>2</v>
      </c>
      <c r="L172" s="98">
        <v>1.7999999999999999E-2</v>
      </c>
      <c r="M172" s="98">
        <v>99.540999999999997</v>
      </c>
      <c r="N172" s="95">
        <v>1</v>
      </c>
      <c r="O172" s="95">
        <v>1.4E-2</v>
      </c>
      <c r="P172" s="95">
        <v>8</v>
      </c>
      <c r="Q172" s="111" t="s">
        <v>23</v>
      </c>
      <c r="R172" s="100">
        <v>3.2</v>
      </c>
      <c r="S172" s="100">
        <f t="shared" si="7"/>
        <v>3.0578000000000003</v>
      </c>
      <c r="T172" s="100">
        <v>3.1</v>
      </c>
      <c r="U172" s="100" t="s">
        <v>11</v>
      </c>
      <c r="V172" s="95" t="s">
        <v>274</v>
      </c>
      <c r="W172" s="47" t="s">
        <v>7</v>
      </c>
      <c r="Y172" s="53">
        <f t="shared" si="8"/>
        <v>2.8183829312644916E+16</v>
      </c>
      <c r="AH172" s="37"/>
    </row>
    <row r="173" spans="1:34" x14ac:dyDescent="0.2">
      <c r="A173" s="45" t="s">
        <v>448</v>
      </c>
      <c r="B173" s="110">
        <f t="shared" si="6"/>
        <v>44651.714166666665</v>
      </c>
      <c r="C173" s="95">
        <v>2022</v>
      </c>
      <c r="D173" s="95">
        <v>3</v>
      </c>
      <c r="E173" s="95">
        <v>31</v>
      </c>
      <c r="F173" s="95">
        <v>17</v>
      </c>
      <c r="G173" s="96">
        <v>8</v>
      </c>
      <c r="H173" s="97">
        <v>24.2</v>
      </c>
      <c r="I173" s="97">
        <v>1.4</v>
      </c>
      <c r="J173" s="98">
        <v>51.393999999999998</v>
      </c>
      <c r="K173" s="95">
        <v>2</v>
      </c>
      <c r="L173" s="98">
        <v>1.7999999999999999E-2</v>
      </c>
      <c r="M173" s="98">
        <v>100.252</v>
      </c>
      <c r="N173" s="95">
        <v>1</v>
      </c>
      <c r="O173" s="95">
        <v>1.4E-2</v>
      </c>
      <c r="P173" s="95">
        <v>9</v>
      </c>
      <c r="Q173" s="111" t="s">
        <v>23</v>
      </c>
      <c r="R173" s="100">
        <v>2.7</v>
      </c>
      <c r="S173" s="100">
        <f t="shared" si="7"/>
        <v>2.5608000000000004</v>
      </c>
      <c r="T173" s="100">
        <v>2.6</v>
      </c>
      <c r="U173" s="100" t="s">
        <v>11</v>
      </c>
      <c r="V173" s="95" t="s">
        <v>274</v>
      </c>
      <c r="W173" s="47" t="s">
        <v>7</v>
      </c>
      <c r="Y173" s="53">
        <f t="shared" si="8"/>
        <v>5011872336272755</v>
      </c>
      <c r="AH173" s="37"/>
    </row>
    <row r="174" spans="1:34" x14ac:dyDescent="0.2">
      <c r="A174" s="45" t="s">
        <v>449</v>
      </c>
      <c r="B174" s="110">
        <f t="shared" si="6"/>
        <v>44651.854201388887</v>
      </c>
      <c r="C174" s="95">
        <v>2022</v>
      </c>
      <c r="D174" s="95">
        <v>3</v>
      </c>
      <c r="E174" s="95">
        <v>31</v>
      </c>
      <c r="F174" s="95">
        <v>20</v>
      </c>
      <c r="G174" s="96">
        <v>30</v>
      </c>
      <c r="H174" s="97">
        <v>3.2</v>
      </c>
      <c r="I174" s="97">
        <v>2.7</v>
      </c>
      <c r="J174" s="98">
        <v>51.930999999999997</v>
      </c>
      <c r="K174" s="95">
        <v>2</v>
      </c>
      <c r="L174" s="98">
        <v>1.7999999999999999E-2</v>
      </c>
      <c r="M174" s="98">
        <v>99.412999999999997</v>
      </c>
      <c r="N174" s="95">
        <v>1</v>
      </c>
      <c r="O174" s="95">
        <v>1.4999999999999999E-2</v>
      </c>
      <c r="P174" s="95">
        <v>9</v>
      </c>
      <c r="Q174" s="111" t="s">
        <v>23</v>
      </c>
      <c r="R174" s="100">
        <v>2.9</v>
      </c>
      <c r="S174" s="100">
        <f t="shared" si="7"/>
        <v>2.7595999999999998</v>
      </c>
      <c r="T174" s="100">
        <v>2.8</v>
      </c>
      <c r="U174" s="100" t="s">
        <v>11</v>
      </c>
      <c r="V174" s="95" t="s">
        <v>275</v>
      </c>
      <c r="W174" s="47" t="s">
        <v>7</v>
      </c>
      <c r="Y174" s="53">
        <f t="shared" si="8"/>
        <v>1E+16</v>
      </c>
      <c r="AH174" s="37"/>
    </row>
    <row r="175" spans="1:34" x14ac:dyDescent="0.2">
      <c r="A175" s="45" t="s">
        <v>450</v>
      </c>
      <c r="B175" s="110">
        <f t="shared" si="6"/>
        <v>44652.286759259259</v>
      </c>
      <c r="C175" s="95">
        <v>2022</v>
      </c>
      <c r="D175" s="95">
        <v>4</v>
      </c>
      <c r="E175" s="95">
        <v>1</v>
      </c>
      <c r="F175" s="95">
        <v>6</v>
      </c>
      <c r="G175" s="96">
        <v>52</v>
      </c>
      <c r="H175" s="97">
        <v>56.6</v>
      </c>
      <c r="I175" s="97">
        <v>0.9</v>
      </c>
      <c r="J175" s="98">
        <v>51.292000000000002</v>
      </c>
      <c r="K175" s="95">
        <v>3</v>
      </c>
      <c r="L175" s="98">
        <v>2.7E-2</v>
      </c>
      <c r="M175" s="98">
        <v>100.28100000000001</v>
      </c>
      <c r="N175" s="95">
        <v>2</v>
      </c>
      <c r="O175" s="95">
        <v>2.9000000000000001E-2</v>
      </c>
      <c r="P175" s="95">
        <v>10</v>
      </c>
      <c r="Q175" s="111" t="s">
        <v>23</v>
      </c>
      <c r="R175" s="100">
        <v>2</v>
      </c>
      <c r="S175" s="100">
        <f t="shared" si="7"/>
        <v>1.865</v>
      </c>
      <c r="T175" s="100">
        <v>1.9</v>
      </c>
      <c r="U175" s="100" t="s">
        <v>11</v>
      </c>
      <c r="V175" s="95" t="s">
        <v>274</v>
      </c>
      <c r="W175" s="47" t="s">
        <v>7</v>
      </c>
      <c r="Y175" s="53">
        <f t="shared" si="8"/>
        <v>446683592150964.06</v>
      </c>
      <c r="AH175" s="37"/>
    </row>
    <row r="176" spans="1:34" x14ac:dyDescent="0.2">
      <c r="A176" s="45" t="s">
        <v>451</v>
      </c>
      <c r="B176" s="110">
        <f t="shared" si="6"/>
        <v>44652.43173611111</v>
      </c>
      <c r="C176" s="95">
        <v>2022</v>
      </c>
      <c r="D176" s="95">
        <v>4</v>
      </c>
      <c r="E176" s="95">
        <v>1</v>
      </c>
      <c r="F176" s="95">
        <v>10</v>
      </c>
      <c r="G176" s="96">
        <v>21</v>
      </c>
      <c r="H176" s="97">
        <v>42.2</v>
      </c>
      <c r="I176" s="97">
        <v>1.5</v>
      </c>
      <c r="J176" s="98">
        <v>51.244</v>
      </c>
      <c r="K176" s="95">
        <v>3</v>
      </c>
      <c r="L176" s="98">
        <v>2.7E-2</v>
      </c>
      <c r="M176" s="98">
        <v>100.32</v>
      </c>
      <c r="N176" s="95">
        <v>2</v>
      </c>
      <c r="O176" s="95">
        <v>2.9000000000000001E-2</v>
      </c>
      <c r="P176" s="95">
        <v>10</v>
      </c>
      <c r="Q176" s="111" t="s">
        <v>23</v>
      </c>
      <c r="R176" s="100">
        <v>2.2999999999999998</v>
      </c>
      <c r="S176" s="100">
        <f t="shared" si="7"/>
        <v>2.1631999999999998</v>
      </c>
      <c r="T176" s="100">
        <v>2.2000000000000002</v>
      </c>
      <c r="U176" s="100" t="s">
        <v>11</v>
      </c>
      <c r="V176" s="95" t="s">
        <v>274</v>
      </c>
      <c r="W176" s="47" t="s">
        <v>7</v>
      </c>
      <c r="Y176" s="53">
        <f t="shared" si="8"/>
        <v>1258925411794173.5</v>
      </c>
      <c r="AH176" s="37"/>
    </row>
    <row r="177" spans="1:34" x14ac:dyDescent="0.2">
      <c r="A177" s="45" t="s">
        <v>452</v>
      </c>
      <c r="B177" s="110">
        <f t="shared" si="6"/>
        <v>44652.951238425929</v>
      </c>
      <c r="C177" s="95">
        <v>2022</v>
      </c>
      <c r="D177" s="95">
        <v>4</v>
      </c>
      <c r="E177" s="95">
        <v>1</v>
      </c>
      <c r="F177" s="95">
        <v>22</v>
      </c>
      <c r="G177" s="96">
        <v>49</v>
      </c>
      <c r="H177" s="97">
        <v>47.7</v>
      </c>
      <c r="I177" s="97">
        <v>1.8</v>
      </c>
      <c r="J177" s="98">
        <v>51.262</v>
      </c>
      <c r="K177" s="95">
        <v>2</v>
      </c>
      <c r="L177" s="98">
        <v>1.7999999999999999E-2</v>
      </c>
      <c r="M177" s="98">
        <v>100.211</v>
      </c>
      <c r="N177" s="95">
        <v>2</v>
      </c>
      <c r="O177" s="95">
        <v>2.9000000000000001E-2</v>
      </c>
      <c r="P177" s="95">
        <v>10</v>
      </c>
      <c r="Q177" s="111" t="s">
        <v>23</v>
      </c>
      <c r="R177" s="100">
        <v>2.5</v>
      </c>
      <c r="S177" s="100">
        <f t="shared" si="7"/>
        <v>2.3620000000000001</v>
      </c>
      <c r="T177" s="100">
        <v>2.4</v>
      </c>
      <c r="U177" s="100" t="s">
        <v>11</v>
      </c>
      <c r="V177" s="95" t="s">
        <v>274</v>
      </c>
      <c r="W177" s="47" t="s">
        <v>7</v>
      </c>
      <c r="Y177" s="53">
        <f t="shared" si="8"/>
        <v>2511886431509585.5</v>
      </c>
      <c r="AH177" s="37"/>
    </row>
    <row r="178" spans="1:34" x14ac:dyDescent="0.2">
      <c r="A178" s="45" t="s">
        <v>453</v>
      </c>
      <c r="B178" s="110">
        <f t="shared" si="6"/>
        <v>44653.358807870369</v>
      </c>
      <c r="C178" s="95">
        <v>2022</v>
      </c>
      <c r="D178" s="95">
        <v>4</v>
      </c>
      <c r="E178" s="95">
        <v>2</v>
      </c>
      <c r="F178" s="95">
        <v>8</v>
      </c>
      <c r="G178" s="96">
        <v>36</v>
      </c>
      <c r="H178" s="97">
        <v>41</v>
      </c>
      <c r="I178" s="97">
        <v>1.7</v>
      </c>
      <c r="J178" s="98">
        <v>51.210999999999999</v>
      </c>
      <c r="K178" s="95">
        <v>2</v>
      </c>
      <c r="L178" s="98">
        <v>1.7999999999999999E-2</v>
      </c>
      <c r="M178" s="98">
        <v>100.376</v>
      </c>
      <c r="N178" s="95">
        <v>1</v>
      </c>
      <c r="O178" s="95">
        <v>1.4E-2</v>
      </c>
      <c r="P178" s="95">
        <v>9</v>
      </c>
      <c r="Q178" s="111" t="s">
        <v>23</v>
      </c>
      <c r="R178" s="100">
        <v>3.5</v>
      </c>
      <c r="S178" s="100">
        <f t="shared" si="7"/>
        <v>3.3559999999999999</v>
      </c>
      <c r="T178" s="100">
        <v>3.4</v>
      </c>
      <c r="U178" s="100" t="s">
        <v>11</v>
      </c>
      <c r="V178" s="95" t="s">
        <v>274</v>
      </c>
      <c r="W178" s="47" t="s">
        <v>7</v>
      </c>
      <c r="Y178" s="53">
        <f t="shared" si="8"/>
        <v>7.9432823472428304E+16</v>
      </c>
      <c r="AH178" s="37"/>
    </row>
    <row r="179" spans="1:34" x14ac:dyDescent="0.2">
      <c r="A179" s="45" t="s">
        <v>454</v>
      </c>
      <c r="B179" s="110">
        <f t="shared" si="6"/>
        <v>44654.764236111114</v>
      </c>
      <c r="C179" s="95">
        <v>2022</v>
      </c>
      <c r="D179" s="95">
        <v>4</v>
      </c>
      <c r="E179" s="95">
        <v>3</v>
      </c>
      <c r="F179" s="95">
        <v>18</v>
      </c>
      <c r="G179" s="96">
        <v>20</v>
      </c>
      <c r="H179" s="97">
        <v>30.2</v>
      </c>
      <c r="I179" s="97">
        <v>2.8</v>
      </c>
      <c r="J179" s="98">
        <v>51.381</v>
      </c>
      <c r="K179" s="95">
        <v>2</v>
      </c>
      <c r="L179" s="98">
        <v>1.7999999999999999E-2</v>
      </c>
      <c r="M179" s="98">
        <v>100.194</v>
      </c>
      <c r="N179" s="95">
        <v>1</v>
      </c>
      <c r="O179" s="95">
        <v>1.4E-2</v>
      </c>
      <c r="P179" s="95">
        <v>10</v>
      </c>
      <c r="Q179" s="111" t="s">
        <v>23</v>
      </c>
      <c r="R179" s="100">
        <v>2.5</v>
      </c>
      <c r="S179" s="100">
        <f t="shared" si="7"/>
        <v>2.3620000000000001</v>
      </c>
      <c r="T179" s="100">
        <v>2.4</v>
      </c>
      <c r="U179" s="100" t="s">
        <v>11</v>
      </c>
      <c r="V179" s="95" t="s">
        <v>274</v>
      </c>
      <c r="W179" s="47" t="s">
        <v>7</v>
      </c>
      <c r="Y179" s="53">
        <f t="shared" si="8"/>
        <v>2511886431509585.5</v>
      </c>
      <c r="AH179" s="37"/>
    </row>
    <row r="180" spans="1:34" x14ac:dyDescent="0.2">
      <c r="A180" s="45" t="s">
        <v>455</v>
      </c>
      <c r="B180" s="110">
        <f t="shared" si="6"/>
        <v>44655.142048611109</v>
      </c>
      <c r="C180" s="95">
        <v>2022</v>
      </c>
      <c r="D180" s="95">
        <v>4</v>
      </c>
      <c r="E180" s="95">
        <v>4</v>
      </c>
      <c r="F180" s="95">
        <v>3</v>
      </c>
      <c r="G180" s="96">
        <v>24</v>
      </c>
      <c r="H180" s="97">
        <v>33.9</v>
      </c>
      <c r="I180" s="97">
        <v>2</v>
      </c>
      <c r="J180" s="98">
        <v>51.747999999999998</v>
      </c>
      <c r="K180" s="95">
        <v>2</v>
      </c>
      <c r="L180" s="98">
        <v>1.7999999999999999E-2</v>
      </c>
      <c r="M180" s="98">
        <v>100.325</v>
      </c>
      <c r="N180" s="95">
        <v>1</v>
      </c>
      <c r="O180" s="95">
        <v>1.4999999999999999E-2</v>
      </c>
      <c r="P180" s="95">
        <v>10</v>
      </c>
      <c r="Q180" s="111" t="s">
        <v>23</v>
      </c>
      <c r="R180" s="100">
        <v>3</v>
      </c>
      <c r="S180" s="100">
        <f t="shared" si="7"/>
        <v>2.859</v>
      </c>
      <c r="T180" s="100">
        <v>2.9</v>
      </c>
      <c r="U180" s="100" t="s">
        <v>11</v>
      </c>
      <c r="V180" s="95" t="s">
        <v>275</v>
      </c>
      <c r="W180" s="47" t="s">
        <v>7</v>
      </c>
      <c r="Y180" s="53">
        <f t="shared" si="8"/>
        <v>1.4125375446227572E+16</v>
      </c>
      <c r="AH180" s="37"/>
    </row>
    <row r="181" spans="1:34" x14ac:dyDescent="0.2">
      <c r="A181" s="45" t="s">
        <v>456</v>
      </c>
      <c r="B181" s="110">
        <f t="shared" si="6"/>
        <v>44655.347141203703</v>
      </c>
      <c r="C181" s="95">
        <v>2022</v>
      </c>
      <c r="D181" s="95">
        <v>4</v>
      </c>
      <c r="E181" s="95">
        <v>4</v>
      </c>
      <c r="F181" s="95">
        <v>8</v>
      </c>
      <c r="G181" s="96">
        <v>19</v>
      </c>
      <c r="H181" s="97">
        <v>53.8</v>
      </c>
      <c r="I181" s="97">
        <v>1.4</v>
      </c>
      <c r="J181" s="98">
        <v>50.438000000000002</v>
      </c>
      <c r="K181" s="95">
        <v>3</v>
      </c>
      <c r="L181" s="98">
        <v>2.7E-2</v>
      </c>
      <c r="M181" s="98">
        <v>100.092</v>
      </c>
      <c r="N181" s="95">
        <v>1</v>
      </c>
      <c r="O181" s="95">
        <v>1.4E-2</v>
      </c>
      <c r="P181" s="95">
        <v>9</v>
      </c>
      <c r="Q181" s="111" t="s">
        <v>23</v>
      </c>
      <c r="R181" s="100">
        <v>2.5</v>
      </c>
      <c r="S181" s="100">
        <f t="shared" si="7"/>
        <v>2.3620000000000001</v>
      </c>
      <c r="T181" s="100">
        <v>2.4</v>
      </c>
      <c r="U181" s="100" t="s">
        <v>11</v>
      </c>
      <c r="V181" s="95" t="s">
        <v>274</v>
      </c>
      <c r="W181" s="47" t="s">
        <v>7</v>
      </c>
      <c r="Y181" s="53">
        <f t="shared" si="8"/>
        <v>2511886431509585.5</v>
      </c>
      <c r="AH181" s="37"/>
    </row>
    <row r="182" spans="1:34" x14ac:dyDescent="0.2">
      <c r="A182" s="45" t="s">
        <v>457</v>
      </c>
      <c r="B182" s="110">
        <f t="shared" si="6"/>
        <v>44655.506041666667</v>
      </c>
      <c r="C182" s="95">
        <v>2022</v>
      </c>
      <c r="D182" s="95">
        <v>4</v>
      </c>
      <c r="E182" s="95">
        <v>4</v>
      </c>
      <c r="F182" s="95">
        <v>12</v>
      </c>
      <c r="G182" s="96">
        <v>8</v>
      </c>
      <c r="H182" s="97">
        <v>42.3</v>
      </c>
      <c r="I182" s="97">
        <v>1.9</v>
      </c>
      <c r="J182" s="98">
        <v>51.28</v>
      </c>
      <c r="K182" s="95">
        <v>2</v>
      </c>
      <c r="L182" s="98">
        <v>1.7999999999999999E-2</v>
      </c>
      <c r="M182" s="98">
        <v>100.303</v>
      </c>
      <c r="N182" s="95">
        <v>1</v>
      </c>
      <c r="O182" s="95">
        <v>1.4E-2</v>
      </c>
      <c r="P182" s="95">
        <v>10</v>
      </c>
      <c r="Q182" s="111" t="s">
        <v>23</v>
      </c>
      <c r="R182" s="100">
        <v>2.5</v>
      </c>
      <c r="S182" s="100">
        <f t="shared" si="7"/>
        <v>2.3620000000000001</v>
      </c>
      <c r="T182" s="100">
        <v>2.4</v>
      </c>
      <c r="U182" s="100" t="s">
        <v>11</v>
      </c>
      <c r="V182" s="95" t="s">
        <v>274</v>
      </c>
      <c r="W182" s="47" t="s">
        <v>7</v>
      </c>
      <c r="Y182" s="53">
        <f t="shared" si="8"/>
        <v>2511886431509585.5</v>
      </c>
      <c r="AH182" s="37"/>
    </row>
    <row r="183" spans="1:34" x14ac:dyDescent="0.2">
      <c r="A183" s="45" t="s">
        <v>458</v>
      </c>
      <c r="B183" s="110">
        <f t="shared" si="6"/>
        <v>44655.533946759257</v>
      </c>
      <c r="C183" s="95">
        <v>2022</v>
      </c>
      <c r="D183" s="95">
        <v>4</v>
      </c>
      <c r="E183" s="95">
        <v>4</v>
      </c>
      <c r="F183" s="95">
        <v>12</v>
      </c>
      <c r="G183" s="96">
        <v>48</v>
      </c>
      <c r="H183" s="97">
        <v>53.5</v>
      </c>
      <c r="I183" s="97">
        <v>1.8</v>
      </c>
      <c r="J183" s="98">
        <v>51.661999999999999</v>
      </c>
      <c r="K183" s="95">
        <v>3</v>
      </c>
      <c r="L183" s="98">
        <v>2.7E-2</v>
      </c>
      <c r="M183" s="98">
        <v>99.853999999999999</v>
      </c>
      <c r="N183" s="95">
        <v>5</v>
      </c>
      <c r="O183" s="95">
        <v>7.1999999999999995E-2</v>
      </c>
      <c r="P183" s="95">
        <v>10</v>
      </c>
      <c r="Q183" s="111" t="s">
        <v>23</v>
      </c>
      <c r="R183" s="100">
        <v>2.2000000000000002</v>
      </c>
      <c r="S183" s="100">
        <f t="shared" si="7"/>
        <v>2.0638000000000005</v>
      </c>
      <c r="T183" s="100">
        <v>2.1</v>
      </c>
      <c r="U183" s="100" t="s">
        <v>11</v>
      </c>
      <c r="V183" s="95" t="s">
        <v>275</v>
      </c>
      <c r="W183" s="47" t="s">
        <v>7</v>
      </c>
      <c r="Y183" s="53">
        <f t="shared" si="8"/>
        <v>891250938133751.25</v>
      </c>
      <c r="AH183" s="37"/>
    </row>
    <row r="184" spans="1:34" x14ac:dyDescent="0.2">
      <c r="A184" s="45" t="s">
        <v>459</v>
      </c>
      <c r="B184" s="110">
        <f t="shared" si="6"/>
        <v>44657.392870370371</v>
      </c>
      <c r="C184" s="95">
        <v>2022</v>
      </c>
      <c r="D184" s="95">
        <v>4</v>
      </c>
      <c r="E184" s="95">
        <v>6</v>
      </c>
      <c r="F184" s="95">
        <v>9</v>
      </c>
      <c r="G184" s="96">
        <v>25</v>
      </c>
      <c r="H184" s="97">
        <v>44.1</v>
      </c>
      <c r="I184" s="97">
        <v>0.7</v>
      </c>
      <c r="J184" s="98">
        <v>53.424999999999997</v>
      </c>
      <c r="K184" s="95">
        <v>6</v>
      </c>
      <c r="L184" s="98">
        <v>5.3999999999999999E-2</v>
      </c>
      <c r="M184" s="98">
        <v>100.642</v>
      </c>
      <c r="N184" s="95">
        <v>7</v>
      </c>
      <c r="O184" s="95">
        <v>0.106</v>
      </c>
      <c r="P184" s="95">
        <v>10</v>
      </c>
      <c r="Q184" s="111" t="s">
        <v>23</v>
      </c>
      <c r="R184" s="100">
        <v>1.7000000000000002</v>
      </c>
      <c r="S184" s="100">
        <f t="shared" si="7"/>
        <v>1.5668000000000002</v>
      </c>
      <c r="T184" s="100">
        <v>1.6</v>
      </c>
      <c r="U184" s="100" t="s">
        <v>11</v>
      </c>
      <c r="V184" s="95" t="s">
        <v>275</v>
      </c>
      <c r="W184" s="47" t="s">
        <v>7</v>
      </c>
      <c r="Y184" s="53">
        <f t="shared" si="8"/>
        <v>158489319246112.38</v>
      </c>
      <c r="AH184" s="37"/>
    </row>
    <row r="185" spans="1:34" x14ac:dyDescent="0.2">
      <c r="A185" s="45" t="s">
        <v>460</v>
      </c>
      <c r="B185" s="110">
        <f t="shared" si="6"/>
        <v>44657.819328703707</v>
      </c>
      <c r="C185" s="95">
        <v>2022</v>
      </c>
      <c r="D185" s="95">
        <v>4</v>
      </c>
      <c r="E185" s="95">
        <v>6</v>
      </c>
      <c r="F185" s="95">
        <v>19</v>
      </c>
      <c r="G185" s="96">
        <v>39</v>
      </c>
      <c r="H185" s="97">
        <v>50.1</v>
      </c>
      <c r="I185" s="97">
        <v>0.2</v>
      </c>
      <c r="J185" s="98">
        <v>51.591000000000001</v>
      </c>
      <c r="K185" s="95">
        <v>4</v>
      </c>
      <c r="L185" s="98">
        <v>3.5999999999999997E-2</v>
      </c>
      <c r="M185" s="98">
        <v>100.01600000000001</v>
      </c>
      <c r="N185" s="95">
        <v>6</v>
      </c>
      <c r="O185" s="95">
        <v>8.6999999999999994E-2</v>
      </c>
      <c r="P185" s="95">
        <v>10</v>
      </c>
      <c r="Q185" s="111" t="s">
        <v>23</v>
      </c>
      <c r="R185" s="100">
        <v>2</v>
      </c>
      <c r="S185" s="100">
        <f t="shared" si="7"/>
        <v>1.865</v>
      </c>
      <c r="T185" s="100">
        <v>1.9</v>
      </c>
      <c r="U185" s="100" t="s">
        <v>11</v>
      </c>
      <c r="V185" s="95" t="s">
        <v>274</v>
      </c>
      <c r="W185" s="47" t="s">
        <v>7</v>
      </c>
      <c r="Y185" s="53">
        <f t="shared" si="8"/>
        <v>446683592150964.06</v>
      </c>
      <c r="AH185" s="37"/>
    </row>
    <row r="186" spans="1:34" x14ac:dyDescent="0.2">
      <c r="A186" s="45" t="s">
        <v>461</v>
      </c>
      <c r="B186" s="110">
        <f t="shared" si="6"/>
        <v>44658.939525462964</v>
      </c>
      <c r="C186" s="95">
        <v>2022</v>
      </c>
      <c r="D186" s="95">
        <v>4</v>
      </c>
      <c r="E186" s="95">
        <v>7</v>
      </c>
      <c r="F186" s="95">
        <v>22</v>
      </c>
      <c r="G186" s="96">
        <v>32</v>
      </c>
      <c r="H186" s="97">
        <v>55.9</v>
      </c>
      <c r="I186" s="97">
        <v>0.5</v>
      </c>
      <c r="J186" s="98">
        <v>51.326999999999998</v>
      </c>
      <c r="K186" s="95">
        <v>5</v>
      </c>
      <c r="L186" s="98">
        <v>4.4999999999999998E-2</v>
      </c>
      <c r="M186" s="98">
        <v>99.963999999999999</v>
      </c>
      <c r="N186" s="95">
        <v>6</v>
      </c>
      <c r="O186" s="95">
        <v>8.5999999999999993E-2</v>
      </c>
      <c r="P186" s="95">
        <v>10</v>
      </c>
      <c r="Q186" s="111" t="s">
        <v>23</v>
      </c>
      <c r="R186" s="100">
        <v>2</v>
      </c>
      <c r="S186" s="100">
        <f t="shared" si="7"/>
        <v>1.865</v>
      </c>
      <c r="T186" s="100">
        <v>1.9</v>
      </c>
      <c r="U186" s="100" t="s">
        <v>11</v>
      </c>
      <c r="V186" s="95" t="s">
        <v>274</v>
      </c>
      <c r="W186" s="47" t="s">
        <v>7</v>
      </c>
      <c r="Y186" s="53">
        <f t="shared" si="8"/>
        <v>446683592150964.06</v>
      </c>
      <c r="AH186" s="37"/>
    </row>
    <row r="187" spans="1:34" x14ac:dyDescent="0.2">
      <c r="A187" s="45" t="s">
        <v>462</v>
      </c>
      <c r="B187" s="110">
        <f t="shared" si="6"/>
        <v>44662.003125000003</v>
      </c>
      <c r="C187" s="95">
        <v>2022</v>
      </c>
      <c r="D187" s="95">
        <v>4</v>
      </c>
      <c r="E187" s="95">
        <v>11</v>
      </c>
      <c r="F187" s="95">
        <v>0</v>
      </c>
      <c r="G187" s="96">
        <v>4</v>
      </c>
      <c r="H187" s="97">
        <v>30.8</v>
      </c>
      <c r="I187" s="97">
        <v>2</v>
      </c>
      <c r="J187" s="98">
        <v>51.302999999999997</v>
      </c>
      <c r="K187" s="95">
        <v>2</v>
      </c>
      <c r="L187" s="98">
        <v>1.7999999999999999E-2</v>
      </c>
      <c r="M187" s="98">
        <v>100.304</v>
      </c>
      <c r="N187" s="95">
        <v>1</v>
      </c>
      <c r="O187" s="95">
        <v>1.4E-2</v>
      </c>
      <c r="P187" s="95">
        <v>10</v>
      </c>
      <c r="Q187" s="111" t="s">
        <v>23</v>
      </c>
      <c r="R187" s="100">
        <v>2.6</v>
      </c>
      <c r="S187" s="100">
        <f t="shared" si="7"/>
        <v>2.4614000000000003</v>
      </c>
      <c r="T187" s="100">
        <v>2.5</v>
      </c>
      <c r="U187" s="100" t="s">
        <v>11</v>
      </c>
      <c r="V187" s="95" t="s">
        <v>274</v>
      </c>
      <c r="W187" s="47" t="s">
        <v>7</v>
      </c>
      <c r="Y187" s="53">
        <f t="shared" si="8"/>
        <v>3548133892335782</v>
      </c>
      <c r="AH187" s="37"/>
    </row>
    <row r="188" spans="1:34" x14ac:dyDescent="0.2">
      <c r="A188" s="45" t="s">
        <v>463</v>
      </c>
      <c r="B188" s="110">
        <f t="shared" si="6"/>
        <v>44662.307118055556</v>
      </c>
      <c r="C188" s="95">
        <v>2022</v>
      </c>
      <c r="D188" s="95">
        <v>4</v>
      </c>
      <c r="E188" s="95">
        <v>11</v>
      </c>
      <c r="F188" s="95">
        <v>7</v>
      </c>
      <c r="G188" s="96">
        <v>22</v>
      </c>
      <c r="H188" s="97">
        <v>15.9</v>
      </c>
      <c r="I188" s="97">
        <v>2.1</v>
      </c>
      <c r="J188" s="98">
        <v>53.052</v>
      </c>
      <c r="K188" s="95">
        <v>3</v>
      </c>
      <c r="L188" s="98">
        <v>2.7E-2</v>
      </c>
      <c r="M188" s="98">
        <v>100.39700000000001</v>
      </c>
      <c r="N188" s="95">
        <v>2</v>
      </c>
      <c r="O188" s="95">
        <v>0.03</v>
      </c>
      <c r="P188" s="95">
        <v>10</v>
      </c>
      <c r="Q188" s="111" t="s">
        <v>23</v>
      </c>
      <c r="R188" s="100">
        <v>2.4</v>
      </c>
      <c r="S188" s="100">
        <f t="shared" si="7"/>
        <v>2.2625999999999999</v>
      </c>
      <c r="T188" s="100">
        <v>2.2999999999999998</v>
      </c>
      <c r="U188" s="100" t="s">
        <v>11</v>
      </c>
      <c r="V188" s="95" t="s">
        <v>275</v>
      </c>
      <c r="W188" s="47" t="s">
        <v>7</v>
      </c>
      <c r="Y188" s="53">
        <f t="shared" si="8"/>
        <v>1778279410038929</v>
      </c>
      <c r="AH188" s="37"/>
    </row>
    <row r="189" spans="1:34" x14ac:dyDescent="0.2">
      <c r="A189" s="45" t="s">
        <v>464</v>
      </c>
      <c r="B189" s="110">
        <f t="shared" si="6"/>
        <v>44662.657800925925</v>
      </c>
      <c r="C189" s="95">
        <v>2022</v>
      </c>
      <c r="D189" s="95">
        <v>4</v>
      </c>
      <c r="E189" s="95">
        <v>11</v>
      </c>
      <c r="F189" s="95">
        <v>15</v>
      </c>
      <c r="G189" s="96">
        <v>47</v>
      </c>
      <c r="H189" s="97">
        <v>14.1</v>
      </c>
      <c r="I189" s="97">
        <v>1.8</v>
      </c>
      <c r="J189" s="98">
        <v>51.244999999999997</v>
      </c>
      <c r="K189" s="95">
        <v>2</v>
      </c>
      <c r="L189" s="98">
        <v>1.7999999999999999E-2</v>
      </c>
      <c r="M189" s="98">
        <v>100.12</v>
      </c>
      <c r="N189" s="95">
        <v>2</v>
      </c>
      <c r="O189" s="95">
        <v>2.9000000000000001E-2</v>
      </c>
      <c r="P189" s="95">
        <v>10</v>
      </c>
      <c r="Q189" s="111" t="s">
        <v>23</v>
      </c>
      <c r="R189" s="100">
        <v>2.2999999999999998</v>
      </c>
      <c r="S189" s="100">
        <f t="shared" si="7"/>
        <v>2.1631999999999998</v>
      </c>
      <c r="T189" s="100">
        <v>2.2000000000000002</v>
      </c>
      <c r="U189" s="100" t="s">
        <v>11</v>
      </c>
      <c r="V189" s="95" t="s">
        <v>274</v>
      </c>
      <c r="W189" s="47" t="s">
        <v>7</v>
      </c>
      <c r="Y189" s="53">
        <f t="shared" si="8"/>
        <v>1258925411794173.5</v>
      </c>
      <c r="AH189" s="37"/>
    </row>
    <row r="190" spans="1:34" x14ac:dyDescent="0.2">
      <c r="A190" s="45" t="s">
        <v>465</v>
      </c>
      <c r="B190" s="110">
        <f t="shared" si="6"/>
        <v>44662.758148148147</v>
      </c>
      <c r="C190" s="95">
        <v>2022</v>
      </c>
      <c r="D190" s="95">
        <v>4</v>
      </c>
      <c r="E190" s="95">
        <v>11</v>
      </c>
      <c r="F190" s="95">
        <v>18</v>
      </c>
      <c r="G190" s="96">
        <v>11</v>
      </c>
      <c r="H190" s="97">
        <v>44.4</v>
      </c>
      <c r="I190" s="97">
        <v>1.6</v>
      </c>
      <c r="J190" s="98">
        <v>51.156999999999996</v>
      </c>
      <c r="K190" s="95">
        <v>3</v>
      </c>
      <c r="L190" s="98">
        <v>2.7E-2</v>
      </c>
      <c r="M190" s="98">
        <v>100.181</v>
      </c>
      <c r="N190" s="95">
        <v>2</v>
      </c>
      <c r="O190" s="95">
        <v>2.9000000000000001E-2</v>
      </c>
      <c r="P190" s="95">
        <v>10</v>
      </c>
      <c r="Q190" s="111" t="s">
        <v>23</v>
      </c>
      <c r="R190" s="100">
        <v>2.2999999999999998</v>
      </c>
      <c r="S190" s="100">
        <f t="shared" si="7"/>
        <v>2.1631999999999998</v>
      </c>
      <c r="T190" s="100">
        <v>2.2000000000000002</v>
      </c>
      <c r="U190" s="100" t="s">
        <v>11</v>
      </c>
      <c r="V190" s="95" t="s">
        <v>274</v>
      </c>
      <c r="W190" s="47" t="s">
        <v>7</v>
      </c>
      <c r="Y190" s="53">
        <f t="shared" si="8"/>
        <v>1258925411794173.5</v>
      </c>
      <c r="AH190" s="37"/>
    </row>
    <row r="191" spans="1:34" x14ac:dyDescent="0.2">
      <c r="A191" s="45" t="s">
        <v>466</v>
      </c>
      <c r="B191" s="110">
        <f t="shared" si="6"/>
        <v>44662.987118055556</v>
      </c>
      <c r="C191" s="95">
        <v>2022</v>
      </c>
      <c r="D191" s="95">
        <v>4</v>
      </c>
      <c r="E191" s="95">
        <v>11</v>
      </c>
      <c r="F191" s="95">
        <v>23</v>
      </c>
      <c r="G191" s="96">
        <v>41</v>
      </c>
      <c r="H191" s="97">
        <v>27.3</v>
      </c>
      <c r="I191" s="97">
        <v>2.2000000000000002</v>
      </c>
      <c r="J191" s="98">
        <v>51.96</v>
      </c>
      <c r="K191" s="95">
        <v>3</v>
      </c>
      <c r="L191" s="98">
        <v>2.7E-2</v>
      </c>
      <c r="M191" s="98">
        <v>100.157</v>
      </c>
      <c r="N191" s="95">
        <v>6</v>
      </c>
      <c r="O191" s="95">
        <v>8.6999999999999994E-2</v>
      </c>
      <c r="P191" s="95">
        <v>10</v>
      </c>
      <c r="Q191" s="111" t="s">
        <v>23</v>
      </c>
      <c r="R191" s="100">
        <v>1.6</v>
      </c>
      <c r="S191" s="100">
        <f t="shared" si="7"/>
        <v>1.4674</v>
      </c>
      <c r="T191" s="100">
        <v>1.5</v>
      </c>
      <c r="U191" s="100" t="s">
        <v>11</v>
      </c>
      <c r="V191" s="95" t="s">
        <v>275</v>
      </c>
      <c r="W191" s="47" t="s">
        <v>7</v>
      </c>
      <c r="Y191" s="53">
        <f t="shared" si="8"/>
        <v>112201845430197.23</v>
      </c>
      <c r="AH191" s="37"/>
    </row>
    <row r="192" spans="1:34" x14ac:dyDescent="0.2">
      <c r="A192" s="45" t="s">
        <v>467</v>
      </c>
      <c r="B192" s="110">
        <f t="shared" si="6"/>
        <v>44663.582418981481</v>
      </c>
      <c r="C192" s="95">
        <v>2022</v>
      </c>
      <c r="D192" s="95">
        <v>4</v>
      </c>
      <c r="E192" s="95">
        <v>12</v>
      </c>
      <c r="F192" s="95">
        <v>13</v>
      </c>
      <c r="G192" s="96">
        <v>58</v>
      </c>
      <c r="H192" s="97">
        <v>41.7</v>
      </c>
      <c r="I192" s="97">
        <v>2.6</v>
      </c>
      <c r="J192" s="98">
        <v>51.491</v>
      </c>
      <c r="K192" s="95">
        <v>2</v>
      </c>
      <c r="L192" s="98">
        <v>1.7999999999999999E-2</v>
      </c>
      <c r="M192" s="98">
        <v>100.16200000000001</v>
      </c>
      <c r="N192" s="95">
        <v>1</v>
      </c>
      <c r="O192" s="95">
        <v>1.4E-2</v>
      </c>
      <c r="P192" s="95">
        <v>10</v>
      </c>
      <c r="Q192" s="111" t="s">
        <v>23</v>
      </c>
      <c r="R192" s="100">
        <v>2.9</v>
      </c>
      <c r="S192" s="100">
        <f t="shared" si="7"/>
        <v>2.7595999999999998</v>
      </c>
      <c r="T192" s="100">
        <v>2.8</v>
      </c>
      <c r="U192" s="100" t="s">
        <v>11</v>
      </c>
      <c r="V192" s="95" t="s">
        <v>274</v>
      </c>
      <c r="W192" s="47" t="s">
        <v>7</v>
      </c>
      <c r="Y192" s="53">
        <f t="shared" si="8"/>
        <v>1E+16</v>
      </c>
      <c r="AH192" s="37"/>
    </row>
    <row r="193" spans="1:34" x14ac:dyDescent="0.2">
      <c r="A193" s="45" t="s">
        <v>468</v>
      </c>
      <c r="B193" s="110">
        <f t="shared" si="6"/>
        <v>44663.658159722225</v>
      </c>
      <c r="C193" s="95">
        <v>2022</v>
      </c>
      <c r="D193" s="95">
        <v>4</v>
      </c>
      <c r="E193" s="95">
        <v>12</v>
      </c>
      <c r="F193" s="95">
        <v>15</v>
      </c>
      <c r="G193" s="96">
        <v>47</v>
      </c>
      <c r="H193" s="97">
        <v>45.6</v>
      </c>
      <c r="I193" s="97">
        <v>1.9</v>
      </c>
      <c r="J193" s="98">
        <v>51.363999999999997</v>
      </c>
      <c r="K193" s="95">
        <v>2</v>
      </c>
      <c r="L193" s="98">
        <v>1.7999999999999999E-2</v>
      </c>
      <c r="M193" s="98">
        <v>100.254</v>
      </c>
      <c r="N193" s="95">
        <v>2</v>
      </c>
      <c r="O193" s="95">
        <v>2.9000000000000001E-2</v>
      </c>
      <c r="P193" s="95">
        <v>10</v>
      </c>
      <c r="Q193" s="111" t="s">
        <v>23</v>
      </c>
      <c r="R193" s="100">
        <v>2.2000000000000002</v>
      </c>
      <c r="S193" s="100">
        <f t="shared" si="7"/>
        <v>2.0638000000000005</v>
      </c>
      <c r="T193" s="100">
        <v>2.1</v>
      </c>
      <c r="U193" s="100" t="s">
        <v>11</v>
      </c>
      <c r="V193" s="95" t="s">
        <v>274</v>
      </c>
      <c r="W193" s="47" t="s">
        <v>7</v>
      </c>
      <c r="Y193" s="53">
        <f t="shared" si="8"/>
        <v>891250938133751.25</v>
      </c>
      <c r="AH193" s="37"/>
    </row>
    <row r="194" spans="1:34" x14ac:dyDescent="0.2">
      <c r="A194" s="45" t="s">
        <v>469</v>
      </c>
      <c r="B194" s="110">
        <f t="shared" si="6"/>
        <v>44663.698553240742</v>
      </c>
      <c r="C194" s="95">
        <v>2022</v>
      </c>
      <c r="D194" s="95">
        <v>4</v>
      </c>
      <c r="E194" s="95">
        <v>12</v>
      </c>
      <c r="F194" s="95">
        <v>16</v>
      </c>
      <c r="G194" s="96">
        <v>45</v>
      </c>
      <c r="H194" s="97">
        <v>55.1</v>
      </c>
      <c r="I194" s="97">
        <v>1.6</v>
      </c>
      <c r="J194" s="98">
        <v>51.265000000000001</v>
      </c>
      <c r="K194" s="95">
        <v>2</v>
      </c>
      <c r="L194" s="98">
        <v>1.7999999999999999E-2</v>
      </c>
      <c r="M194" s="98">
        <v>100.316</v>
      </c>
      <c r="N194" s="95">
        <v>1</v>
      </c>
      <c r="O194" s="95">
        <v>1.4E-2</v>
      </c>
      <c r="P194" s="95">
        <v>10</v>
      </c>
      <c r="Q194" s="111" t="s">
        <v>23</v>
      </c>
      <c r="R194" s="100">
        <v>2.5</v>
      </c>
      <c r="S194" s="100">
        <f t="shared" si="7"/>
        <v>2.3620000000000001</v>
      </c>
      <c r="T194" s="100">
        <v>2.4</v>
      </c>
      <c r="U194" s="100" t="s">
        <v>11</v>
      </c>
      <c r="V194" s="95" t="s">
        <v>274</v>
      </c>
      <c r="W194" s="47" t="s">
        <v>7</v>
      </c>
      <c r="Y194" s="53">
        <f t="shared" si="8"/>
        <v>2511886431509585.5</v>
      </c>
      <c r="AH194" s="37"/>
    </row>
    <row r="195" spans="1:34" x14ac:dyDescent="0.2">
      <c r="A195" s="45" t="s">
        <v>470</v>
      </c>
      <c r="B195" s="110">
        <f t="shared" si="6"/>
        <v>44663.793553240743</v>
      </c>
      <c r="C195" s="95">
        <v>2022</v>
      </c>
      <c r="D195" s="95">
        <v>4</v>
      </c>
      <c r="E195" s="95">
        <v>12</v>
      </c>
      <c r="F195" s="95">
        <v>19</v>
      </c>
      <c r="G195" s="96">
        <v>2</v>
      </c>
      <c r="H195" s="97">
        <v>43.5</v>
      </c>
      <c r="I195" s="97">
        <v>1.8</v>
      </c>
      <c r="J195" s="98">
        <v>51.462000000000003</v>
      </c>
      <c r="K195" s="95">
        <v>2</v>
      </c>
      <c r="L195" s="98">
        <v>1.7999999999999999E-2</v>
      </c>
      <c r="M195" s="98">
        <v>100.2</v>
      </c>
      <c r="N195" s="95">
        <v>1</v>
      </c>
      <c r="O195" s="95">
        <v>1.4E-2</v>
      </c>
      <c r="P195" s="95">
        <v>10</v>
      </c>
      <c r="Q195" s="111" t="s">
        <v>23</v>
      </c>
      <c r="R195" s="100">
        <v>2.5</v>
      </c>
      <c r="S195" s="100">
        <f t="shared" si="7"/>
        <v>2.3620000000000001</v>
      </c>
      <c r="T195" s="100">
        <v>2.4</v>
      </c>
      <c r="U195" s="100" t="s">
        <v>11</v>
      </c>
      <c r="V195" s="95" t="s">
        <v>274</v>
      </c>
      <c r="W195" s="47" t="s">
        <v>7</v>
      </c>
      <c r="Y195" s="53">
        <f t="shared" si="8"/>
        <v>2511886431509585.5</v>
      </c>
      <c r="AH195" s="37"/>
    </row>
    <row r="196" spans="1:34" x14ac:dyDescent="0.2">
      <c r="A196" s="45" t="s">
        <v>471</v>
      </c>
      <c r="B196" s="110">
        <f t="shared" si="6"/>
        <v>44664.013101851851</v>
      </c>
      <c r="C196" s="95">
        <v>2022</v>
      </c>
      <c r="D196" s="95">
        <v>4</v>
      </c>
      <c r="E196" s="95">
        <v>13</v>
      </c>
      <c r="F196" s="95">
        <v>0</v>
      </c>
      <c r="G196" s="96">
        <v>18</v>
      </c>
      <c r="H196" s="97">
        <v>52.5</v>
      </c>
      <c r="I196" s="97">
        <v>1.5</v>
      </c>
      <c r="J196" s="98">
        <v>51.219000000000001</v>
      </c>
      <c r="K196" s="95">
        <v>2</v>
      </c>
      <c r="L196" s="98">
        <v>1.7999999999999999E-2</v>
      </c>
      <c r="M196" s="98">
        <v>100.291</v>
      </c>
      <c r="N196" s="95">
        <v>1</v>
      </c>
      <c r="O196" s="95">
        <v>1.4E-2</v>
      </c>
      <c r="P196" s="95">
        <v>9</v>
      </c>
      <c r="Q196" s="111" t="s">
        <v>23</v>
      </c>
      <c r="R196" s="100">
        <v>2.9</v>
      </c>
      <c r="S196" s="100">
        <f t="shared" si="7"/>
        <v>2.7595999999999998</v>
      </c>
      <c r="T196" s="100">
        <v>2.8</v>
      </c>
      <c r="U196" s="100" t="s">
        <v>11</v>
      </c>
      <c r="V196" s="95" t="s">
        <v>274</v>
      </c>
      <c r="W196" s="47" t="s">
        <v>7</v>
      </c>
      <c r="Y196" s="53">
        <f t="shared" si="8"/>
        <v>1E+16</v>
      </c>
      <c r="AH196" s="37"/>
    </row>
    <row r="197" spans="1:34" x14ac:dyDescent="0.2">
      <c r="A197" s="45" t="s">
        <v>472</v>
      </c>
      <c r="B197" s="110">
        <f t="shared" ref="B197:B260" si="9">DATE(C197,D197,E197)+TIME(F197,G197,H197)</f>
        <v>44664.529085648152</v>
      </c>
      <c r="C197" s="95">
        <v>2022</v>
      </c>
      <c r="D197" s="95">
        <v>4</v>
      </c>
      <c r="E197" s="95">
        <v>13</v>
      </c>
      <c r="F197" s="95">
        <v>12</v>
      </c>
      <c r="G197" s="96">
        <v>41</v>
      </c>
      <c r="H197" s="97">
        <v>53.9</v>
      </c>
      <c r="I197" s="97">
        <v>1.5</v>
      </c>
      <c r="J197" s="98">
        <v>51.259</v>
      </c>
      <c r="K197" s="95">
        <v>2</v>
      </c>
      <c r="L197" s="98">
        <v>1.7999999999999999E-2</v>
      </c>
      <c r="M197" s="98">
        <v>100.363</v>
      </c>
      <c r="N197" s="95">
        <v>1</v>
      </c>
      <c r="O197" s="95">
        <v>1.4E-2</v>
      </c>
      <c r="P197" s="95">
        <v>10</v>
      </c>
      <c r="Q197" s="111" t="s">
        <v>23</v>
      </c>
      <c r="R197" s="100">
        <v>2.4</v>
      </c>
      <c r="S197" s="100">
        <f t="shared" ref="S197:S260" si="10">0.994*R197-0.123</f>
        <v>2.2625999999999999</v>
      </c>
      <c r="T197" s="100">
        <v>2.2999999999999998</v>
      </c>
      <c r="U197" s="100" t="s">
        <v>11</v>
      </c>
      <c r="V197" s="95" t="s">
        <v>274</v>
      </c>
      <c r="W197" s="47" t="s">
        <v>7</v>
      </c>
      <c r="Y197" s="53">
        <f t="shared" si="8"/>
        <v>1778279410038929</v>
      </c>
      <c r="AH197" s="37"/>
    </row>
    <row r="198" spans="1:34" x14ac:dyDescent="0.2">
      <c r="A198" s="45" t="s">
        <v>473</v>
      </c>
      <c r="B198" s="110">
        <f t="shared" si="9"/>
        <v>44665.029826388891</v>
      </c>
      <c r="C198" s="95">
        <v>2022</v>
      </c>
      <c r="D198" s="95">
        <v>4</v>
      </c>
      <c r="E198" s="95">
        <v>14</v>
      </c>
      <c r="F198" s="95">
        <v>0</v>
      </c>
      <c r="G198" s="96">
        <v>42</v>
      </c>
      <c r="H198" s="97">
        <v>57.5</v>
      </c>
      <c r="I198" s="97">
        <v>1.3</v>
      </c>
      <c r="J198" s="98">
        <v>51.436999999999998</v>
      </c>
      <c r="K198" s="95">
        <v>2</v>
      </c>
      <c r="L198" s="98">
        <v>1.7999999999999999E-2</v>
      </c>
      <c r="M198" s="98">
        <v>100.075</v>
      </c>
      <c r="N198" s="95">
        <v>1</v>
      </c>
      <c r="O198" s="95">
        <v>1.4E-2</v>
      </c>
      <c r="P198" s="95">
        <v>10</v>
      </c>
      <c r="Q198" s="111" t="s">
        <v>23</v>
      </c>
      <c r="R198" s="100">
        <v>2.5</v>
      </c>
      <c r="S198" s="100">
        <f t="shared" si="10"/>
        <v>2.3620000000000001</v>
      </c>
      <c r="T198" s="100">
        <v>2.4</v>
      </c>
      <c r="U198" s="100" t="s">
        <v>11</v>
      </c>
      <c r="V198" s="95" t="s">
        <v>274</v>
      </c>
      <c r="W198" s="47" t="s">
        <v>7</v>
      </c>
      <c r="Y198" s="53">
        <f t="shared" ref="Y198:Y261" si="11">POWER(10,11.8+1.5*T198)</f>
        <v>2511886431509585.5</v>
      </c>
      <c r="AH198" s="37"/>
    </row>
    <row r="199" spans="1:34" x14ac:dyDescent="0.2">
      <c r="A199" s="45" t="s">
        <v>474</v>
      </c>
      <c r="B199" s="110">
        <f t="shared" si="9"/>
        <v>44665.234583333331</v>
      </c>
      <c r="C199" s="95">
        <v>2022</v>
      </c>
      <c r="D199" s="95">
        <v>4</v>
      </c>
      <c r="E199" s="95">
        <v>14</v>
      </c>
      <c r="F199" s="95">
        <v>5</v>
      </c>
      <c r="G199" s="96">
        <v>37</v>
      </c>
      <c r="H199" s="97">
        <v>48</v>
      </c>
      <c r="I199" s="97">
        <v>2.2000000000000002</v>
      </c>
      <c r="J199" s="98">
        <v>51.216999999999999</v>
      </c>
      <c r="K199" s="95">
        <v>2</v>
      </c>
      <c r="L199" s="98">
        <v>1.7999999999999999E-2</v>
      </c>
      <c r="M199" s="98">
        <v>100.343</v>
      </c>
      <c r="N199" s="95">
        <v>1</v>
      </c>
      <c r="O199" s="95">
        <v>1.4E-2</v>
      </c>
      <c r="P199" s="95">
        <v>9</v>
      </c>
      <c r="Q199" s="111" t="s">
        <v>23</v>
      </c>
      <c r="R199" s="100">
        <v>3</v>
      </c>
      <c r="S199" s="100">
        <f t="shared" si="10"/>
        <v>2.859</v>
      </c>
      <c r="T199" s="100">
        <v>2.9</v>
      </c>
      <c r="U199" s="100" t="s">
        <v>11</v>
      </c>
      <c r="V199" s="95" t="s">
        <v>274</v>
      </c>
      <c r="W199" s="47" t="s">
        <v>7</v>
      </c>
      <c r="Y199" s="53">
        <f t="shared" si="11"/>
        <v>1.4125375446227572E+16</v>
      </c>
      <c r="AH199" s="37"/>
    </row>
    <row r="200" spans="1:34" x14ac:dyDescent="0.2">
      <c r="A200" s="45" t="s">
        <v>475</v>
      </c>
      <c r="B200" s="110">
        <f t="shared" si="9"/>
        <v>44665.417372685188</v>
      </c>
      <c r="C200" s="95">
        <v>2022</v>
      </c>
      <c r="D200" s="95">
        <v>4</v>
      </c>
      <c r="E200" s="95">
        <v>14</v>
      </c>
      <c r="F200" s="95">
        <v>10</v>
      </c>
      <c r="G200" s="96">
        <v>1</v>
      </c>
      <c r="H200" s="97">
        <v>1.7</v>
      </c>
      <c r="I200" s="97">
        <v>1.8</v>
      </c>
      <c r="J200" s="98">
        <v>51.442</v>
      </c>
      <c r="K200" s="95">
        <v>2</v>
      </c>
      <c r="L200" s="98">
        <v>1.7999999999999999E-2</v>
      </c>
      <c r="M200" s="98">
        <v>100.179</v>
      </c>
      <c r="N200" s="95">
        <v>1</v>
      </c>
      <c r="O200" s="95">
        <v>1.4E-2</v>
      </c>
      <c r="P200" s="95">
        <v>10</v>
      </c>
      <c r="Q200" s="111" t="s">
        <v>23</v>
      </c>
      <c r="R200" s="100">
        <v>2.9</v>
      </c>
      <c r="S200" s="100">
        <f t="shared" si="10"/>
        <v>2.7595999999999998</v>
      </c>
      <c r="T200" s="100">
        <v>2.8</v>
      </c>
      <c r="U200" s="100" t="s">
        <v>11</v>
      </c>
      <c r="V200" s="95" t="s">
        <v>274</v>
      </c>
      <c r="W200" s="47" t="s">
        <v>7</v>
      </c>
      <c r="Y200" s="53">
        <f t="shared" si="11"/>
        <v>1E+16</v>
      </c>
      <c r="AH200" s="37"/>
    </row>
    <row r="201" spans="1:34" x14ac:dyDescent="0.2">
      <c r="A201" s="45" t="s">
        <v>476</v>
      </c>
      <c r="B201" s="110">
        <f t="shared" si="9"/>
        <v>44665.448993055557</v>
      </c>
      <c r="C201" s="95">
        <v>2022</v>
      </c>
      <c r="D201" s="95">
        <v>4</v>
      </c>
      <c r="E201" s="95">
        <v>14</v>
      </c>
      <c r="F201" s="95">
        <v>10</v>
      </c>
      <c r="G201" s="96">
        <v>46</v>
      </c>
      <c r="H201" s="97">
        <v>33.5</v>
      </c>
      <c r="I201" s="97">
        <v>1.8</v>
      </c>
      <c r="J201" s="98">
        <v>51.448</v>
      </c>
      <c r="K201" s="95">
        <v>2</v>
      </c>
      <c r="L201" s="98">
        <v>1.7999999999999999E-2</v>
      </c>
      <c r="M201" s="98">
        <v>100.191</v>
      </c>
      <c r="N201" s="95">
        <v>2</v>
      </c>
      <c r="O201" s="95">
        <v>2.9000000000000001E-2</v>
      </c>
      <c r="P201" s="95">
        <v>10</v>
      </c>
      <c r="Q201" s="111" t="s">
        <v>23</v>
      </c>
      <c r="R201" s="100">
        <v>2.6</v>
      </c>
      <c r="S201" s="100">
        <f t="shared" si="10"/>
        <v>2.4614000000000003</v>
      </c>
      <c r="T201" s="100">
        <v>2.5</v>
      </c>
      <c r="U201" s="100" t="s">
        <v>11</v>
      </c>
      <c r="V201" s="95" t="s">
        <v>274</v>
      </c>
      <c r="W201" s="47" t="s">
        <v>7</v>
      </c>
      <c r="Y201" s="53">
        <f t="shared" si="11"/>
        <v>3548133892335782</v>
      </c>
      <c r="AH201" s="37"/>
    </row>
    <row r="202" spans="1:34" x14ac:dyDescent="0.2">
      <c r="A202" s="45" t="s">
        <v>477</v>
      </c>
      <c r="B202" s="110">
        <f t="shared" si="9"/>
        <v>44665.909722222219</v>
      </c>
      <c r="C202" s="95">
        <v>2022</v>
      </c>
      <c r="D202" s="95">
        <v>4</v>
      </c>
      <c r="E202" s="95">
        <v>14</v>
      </c>
      <c r="F202" s="95">
        <v>21</v>
      </c>
      <c r="G202" s="96">
        <v>50</v>
      </c>
      <c r="H202" s="97">
        <v>0.3</v>
      </c>
      <c r="I202" s="97">
        <v>1.3</v>
      </c>
      <c r="J202" s="98">
        <v>51.878999999999998</v>
      </c>
      <c r="K202" s="95">
        <v>2</v>
      </c>
      <c r="L202" s="98">
        <v>1.7999999999999999E-2</v>
      </c>
      <c r="M202" s="98">
        <v>99.457999999999998</v>
      </c>
      <c r="N202" s="95">
        <v>2</v>
      </c>
      <c r="O202" s="95">
        <v>2.9000000000000001E-2</v>
      </c>
      <c r="P202" s="95">
        <v>10</v>
      </c>
      <c r="Q202" s="111" t="s">
        <v>23</v>
      </c>
      <c r="R202" s="100">
        <v>2.5</v>
      </c>
      <c r="S202" s="100">
        <f t="shared" si="10"/>
        <v>2.3620000000000001</v>
      </c>
      <c r="T202" s="100">
        <v>2.4</v>
      </c>
      <c r="U202" s="100" t="s">
        <v>11</v>
      </c>
      <c r="V202" s="95" t="s">
        <v>275</v>
      </c>
      <c r="W202" s="47" t="s">
        <v>7</v>
      </c>
      <c r="Y202" s="53">
        <f t="shared" si="11"/>
        <v>2511886431509585.5</v>
      </c>
      <c r="AH202" s="37"/>
    </row>
    <row r="203" spans="1:34" x14ac:dyDescent="0.2">
      <c r="A203" s="45" t="s">
        <v>478</v>
      </c>
      <c r="B203" s="110">
        <f t="shared" si="9"/>
        <v>44666.080740740741</v>
      </c>
      <c r="C203" s="95">
        <v>2022</v>
      </c>
      <c r="D203" s="95">
        <v>4</v>
      </c>
      <c r="E203" s="95">
        <v>15</v>
      </c>
      <c r="F203" s="95">
        <v>1</v>
      </c>
      <c r="G203" s="96">
        <v>56</v>
      </c>
      <c r="H203" s="97">
        <v>16.7</v>
      </c>
      <c r="I203" s="97">
        <v>1.5</v>
      </c>
      <c r="J203" s="98">
        <v>51.244999999999997</v>
      </c>
      <c r="K203" s="95">
        <v>3</v>
      </c>
      <c r="L203" s="98">
        <v>2.7E-2</v>
      </c>
      <c r="M203" s="98">
        <v>100.345</v>
      </c>
      <c r="N203" s="95">
        <v>2</v>
      </c>
      <c r="O203" s="95">
        <v>2.9000000000000001E-2</v>
      </c>
      <c r="P203" s="95">
        <v>10</v>
      </c>
      <c r="Q203" s="111" t="s">
        <v>23</v>
      </c>
      <c r="R203" s="100">
        <v>2.4</v>
      </c>
      <c r="S203" s="100">
        <f t="shared" si="10"/>
        <v>2.2625999999999999</v>
      </c>
      <c r="T203" s="100">
        <v>2.2999999999999998</v>
      </c>
      <c r="U203" s="100" t="s">
        <v>11</v>
      </c>
      <c r="V203" s="95" t="s">
        <v>274</v>
      </c>
      <c r="W203" s="47" t="s">
        <v>7</v>
      </c>
      <c r="Y203" s="53">
        <f t="shared" si="11"/>
        <v>1778279410038929</v>
      </c>
      <c r="AH203" s="37"/>
    </row>
    <row r="204" spans="1:34" x14ac:dyDescent="0.2">
      <c r="A204" s="45" t="s">
        <v>479</v>
      </c>
      <c r="B204" s="110">
        <f t="shared" si="9"/>
        <v>44666.272256944445</v>
      </c>
      <c r="C204" s="95">
        <v>2022</v>
      </c>
      <c r="D204" s="95">
        <v>4</v>
      </c>
      <c r="E204" s="95">
        <v>15</v>
      </c>
      <c r="F204" s="95">
        <v>6</v>
      </c>
      <c r="G204" s="96">
        <v>32</v>
      </c>
      <c r="H204" s="97">
        <v>3</v>
      </c>
      <c r="I204" s="97">
        <v>1.5</v>
      </c>
      <c r="J204" s="98">
        <v>51.298000000000002</v>
      </c>
      <c r="K204" s="95">
        <v>3</v>
      </c>
      <c r="L204" s="98">
        <v>2.7E-2</v>
      </c>
      <c r="M204" s="98">
        <v>100.328</v>
      </c>
      <c r="N204" s="95">
        <v>2</v>
      </c>
      <c r="O204" s="95">
        <v>2.9000000000000001E-2</v>
      </c>
      <c r="P204" s="95">
        <v>10</v>
      </c>
      <c r="Q204" s="111" t="s">
        <v>23</v>
      </c>
      <c r="R204" s="100">
        <v>2.1</v>
      </c>
      <c r="S204" s="100">
        <f t="shared" si="10"/>
        <v>1.9644000000000001</v>
      </c>
      <c r="T204" s="100">
        <v>2</v>
      </c>
      <c r="U204" s="100" t="s">
        <v>11</v>
      </c>
      <c r="V204" s="95" t="s">
        <v>274</v>
      </c>
      <c r="W204" s="47" t="s">
        <v>7</v>
      </c>
      <c r="Y204" s="53">
        <f t="shared" si="11"/>
        <v>630957344480198.25</v>
      </c>
      <c r="AH204" s="37"/>
    </row>
    <row r="205" spans="1:34" x14ac:dyDescent="0.2">
      <c r="A205" s="45" t="s">
        <v>480</v>
      </c>
      <c r="B205" s="110">
        <f t="shared" si="9"/>
        <v>44666.839699074073</v>
      </c>
      <c r="C205" s="95">
        <v>2022</v>
      </c>
      <c r="D205" s="95">
        <v>4</v>
      </c>
      <c r="E205" s="95">
        <v>15</v>
      </c>
      <c r="F205" s="95">
        <v>20</v>
      </c>
      <c r="G205" s="96">
        <v>9</v>
      </c>
      <c r="H205" s="97">
        <v>10.9</v>
      </c>
      <c r="I205" s="97">
        <v>2.1</v>
      </c>
      <c r="J205" s="98">
        <v>51.359000000000002</v>
      </c>
      <c r="K205" s="95">
        <v>2</v>
      </c>
      <c r="L205" s="98">
        <v>1.7999999999999999E-2</v>
      </c>
      <c r="M205" s="98">
        <v>100.285</v>
      </c>
      <c r="N205" s="95">
        <v>1</v>
      </c>
      <c r="O205" s="95">
        <v>1.4E-2</v>
      </c>
      <c r="P205" s="95">
        <v>9</v>
      </c>
      <c r="Q205" s="111" t="s">
        <v>23</v>
      </c>
      <c r="R205" s="100">
        <v>2.7</v>
      </c>
      <c r="S205" s="100">
        <f t="shared" si="10"/>
        <v>2.5608000000000004</v>
      </c>
      <c r="T205" s="100">
        <v>2.6</v>
      </c>
      <c r="U205" s="100" t="s">
        <v>11</v>
      </c>
      <c r="V205" s="95" t="s">
        <v>274</v>
      </c>
      <c r="W205" s="47" t="s">
        <v>7</v>
      </c>
      <c r="Y205" s="53">
        <f t="shared" si="11"/>
        <v>5011872336272755</v>
      </c>
      <c r="AH205" s="37"/>
    </row>
    <row r="206" spans="1:34" x14ac:dyDescent="0.2">
      <c r="A206" s="45" t="s">
        <v>481</v>
      </c>
      <c r="B206" s="110">
        <f t="shared" si="9"/>
        <v>44667.04891203704</v>
      </c>
      <c r="C206" s="95">
        <v>2022</v>
      </c>
      <c r="D206" s="95">
        <v>4</v>
      </c>
      <c r="E206" s="95">
        <v>16</v>
      </c>
      <c r="F206" s="95">
        <v>1</v>
      </c>
      <c r="G206" s="96">
        <v>10</v>
      </c>
      <c r="H206" s="97">
        <v>26.2</v>
      </c>
      <c r="I206" s="97">
        <v>1.7</v>
      </c>
      <c r="J206" s="98">
        <v>51.134</v>
      </c>
      <c r="K206" s="95">
        <v>2</v>
      </c>
      <c r="L206" s="98">
        <v>1.7999999999999999E-2</v>
      </c>
      <c r="M206" s="98">
        <v>99.661000000000001</v>
      </c>
      <c r="N206" s="95">
        <v>1</v>
      </c>
      <c r="O206" s="95">
        <v>1.4E-2</v>
      </c>
      <c r="P206" s="95">
        <v>9</v>
      </c>
      <c r="Q206" s="111" t="s">
        <v>23</v>
      </c>
      <c r="R206" s="100">
        <v>3.3</v>
      </c>
      <c r="S206" s="100">
        <f t="shared" si="10"/>
        <v>3.1571999999999996</v>
      </c>
      <c r="T206" s="100">
        <v>3.2</v>
      </c>
      <c r="U206" s="100" t="s">
        <v>11</v>
      </c>
      <c r="V206" s="95" t="s">
        <v>274</v>
      </c>
      <c r="W206" s="47" t="s">
        <v>7</v>
      </c>
      <c r="Y206" s="53">
        <f t="shared" si="11"/>
        <v>3.981071705534992E+16</v>
      </c>
      <c r="AH206" s="37"/>
    </row>
    <row r="207" spans="1:34" x14ac:dyDescent="0.2">
      <c r="A207" s="45" t="s">
        <v>482</v>
      </c>
      <c r="B207" s="110">
        <f t="shared" si="9"/>
        <v>44667.676550925928</v>
      </c>
      <c r="C207" s="95">
        <v>2022</v>
      </c>
      <c r="D207" s="95">
        <v>4</v>
      </c>
      <c r="E207" s="95">
        <v>16</v>
      </c>
      <c r="F207" s="95">
        <v>16</v>
      </c>
      <c r="G207" s="96">
        <v>14</v>
      </c>
      <c r="H207" s="97">
        <v>14</v>
      </c>
      <c r="I207" s="97">
        <v>1.4</v>
      </c>
      <c r="J207" s="98">
        <v>51.441000000000003</v>
      </c>
      <c r="K207" s="95">
        <v>2</v>
      </c>
      <c r="L207" s="98">
        <v>1.7999999999999999E-2</v>
      </c>
      <c r="M207" s="98">
        <v>100.199</v>
      </c>
      <c r="N207" s="95">
        <v>1</v>
      </c>
      <c r="O207" s="95">
        <v>1.4E-2</v>
      </c>
      <c r="P207" s="95">
        <v>10</v>
      </c>
      <c r="Q207" s="111" t="s">
        <v>23</v>
      </c>
      <c r="R207" s="100">
        <v>3</v>
      </c>
      <c r="S207" s="100">
        <f t="shared" si="10"/>
        <v>2.859</v>
      </c>
      <c r="T207" s="100">
        <v>2.9</v>
      </c>
      <c r="U207" s="100" t="s">
        <v>11</v>
      </c>
      <c r="V207" s="95" t="s">
        <v>274</v>
      </c>
      <c r="W207" s="47" t="s">
        <v>7</v>
      </c>
      <c r="Y207" s="53">
        <f t="shared" si="11"/>
        <v>1.4125375446227572E+16</v>
      </c>
      <c r="AH207" s="37"/>
    </row>
    <row r="208" spans="1:34" x14ac:dyDescent="0.2">
      <c r="A208" s="45" t="s">
        <v>483</v>
      </c>
      <c r="B208" s="110">
        <f t="shared" si="9"/>
        <v>44667.685706018521</v>
      </c>
      <c r="C208" s="95">
        <v>2022</v>
      </c>
      <c r="D208" s="95">
        <v>4</v>
      </c>
      <c r="E208" s="95">
        <v>16</v>
      </c>
      <c r="F208" s="95">
        <v>16</v>
      </c>
      <c r="G208" s="96">
        <v>27</v>
      </c>
      <c r="H208" s="97">
        <v>25.1</v>
      </c>
      <c r="I208" s="97">
        <v>1.9</v>
      </c>
      <c r="J208" s="98">
        <v>51.454999999999998</v>
      </c>
      <c r="K208" s="95">
        <v>2</v>
      </c>
      <c r="L208" s="98">
        <v>1.7999999999999999E-2</v>
      </c>
      <c r="M208" s="98">
        <v>100.23</v>
      </c>
      <c r="N208" s="95">
        <v>1</v>
      </c>
      <c r="O208" s="95">
        <v>1.4E-2</v>
      </c>
      <c r="P208" s="95">
        <v>9</v>
      </c>
      <c r="Q208" s="111" t="s">
        <v>23</v>
      </c>
      <c r="R208" s="100">
        <v>3.4</v>
      </c>
      <c r="S208" s="100">
        <f t="shared" si="10"/>
        <v>3.2565999999999997</v>
      </c>
      <c r="T208" s="100">
        <v>3.3</v>
      </c>
      <c r="U208" s="100" t="s">
        <v>11</v>
      </c>
      <c r="V208" s="95" t="s">
        <v>274</v>
      </c>
      <c r="W208" s="47" t="s">
        <v>7</v>
      </c>
      <c r="Y208" s="53">
        <f t="shared" si="11"/>
        <v>5.6234132519035104E+16</v>
      </c>
      <c r="AH208" s="37"/>
    </row>
    <row r="209" spans="1:34" x14ac:dyDescent="0.2">
      <c r="A209" s="45" t="s">
        <v>484</v>
      </c>
      <c r="B209" s="110">
        <f t="shared" si="9"/>
        <v>44667.691724537035</v>
      </c>
      <c r="C209" s="95">
        <v>2022</v>
      </c>
      <c r="D209" s="95">
        <v>4</v>
      </c>
      <c r="E209" s="95">
        <v>16</v>
      </c>
      <c r="F209" s="95">
        <v>16</v>
      </c>
      <c r="G209" s="96">
        <v>36</v>
      </c>
      <c r="H209" s="97">
        <v>5.9</v>
      </c>
      <c r="I209" s="97">
        <v>1.4</v>
      </c>
      <c r="J209" s="98">
        <v>51.465000000000003</v>
      </c>
      <c r="K209" s="95">
        <v>2</v>
      </c>
      <c r="L209" s="98">
        <v>1.7999999999999999E-2</v>
      </c>
      <c r="M209" s="98">
        <v>100.18899999999999</v>
      </c>
      <c r="N209" s="95">
        <v>1</v>
      </c>
      <c r="O209" s="95">
        <v>1.4E-2</v>
      </c>
      <c r="P209" s="95">
        <v>10</v>
      </c>
      <c r="Q209" s="111" t="s">
        <v>23</v>
      </c>
      <c r="R209" s="100">
        <v>2.4</v>
      </c>
      <c r="S209" s="100">
        <f t="shared" si="10"/>
        <v>2.2625999999999999</v>
      </c>
      <c r="T209" s="100">
        <v>2.2999999999999998</v>
      </c>
      <c r="U209" s="100" t="s">
        <v>11</v>
      </c>
      <c r="V209" s="95" t="s">
        <v>274</v>
      </c>
      <c r="W209" s="47" t="s">
        <v>7</v>
      </c>
      <c r="Y209" s="53">
        <f t="shared" si="11"/>
        <v>1778279410038929</v>
      </c>
      <c r="AH209" s="37"/>
    </row>
    <row r="210" spans="1:34" x14ac:dyDescent="0.2">
      <c r="A210" s="45" t="s">
        <v>485</v>
      </c>
      <c r="B210" s="110">
        <f t="shared" si="9"/>
        <v>44667.706608796296</v>
      </c>
      <c r="C210" s="95">
        <v>2022</v>
      </c>
      <c r="D210" s="95">
        <v>4</v>
      </c>
      <c r="E210" s="95">
        <v>16</v>
      </c>
      <c r="F210" s="95">
        <v>16</v>
      </c>
      <c r="G210" s="96">
        <v>57</v>
      </c>
      <c r="H210" s="97">
        <v>31.8</v>
      </c>
      <c r="I210" s="97">
        <v>1.6</v>
      </c>
      <c r="J210" s="98">
        <v>51.515000000000001</v>
      </c>
      <c r="K210" s="95">
        <v>3</v>
      </c>
      <c r="L210" s="98">
        <v>2.7E-2</v>
      </c>
      <c r="M210" s="98">
        <v>99.947999999999993</v>
      </c>
      <c r="N210" s="95">
        <v>5</v>
      </c>
      <c r="O210" s="95">
        <v>7.1999999999999995E-2</v>
      </c>
      <c r="P210" s="95">
        <v>10</v>
      </c>
      <c r="Q210" s="111" t="s">
        <v>23</v>
      </c>
      <c r="R210" s="100">
        <v>2.1</v>
      </c>
      <c r="S210" s="100">
        <f t="shared" si="10"/>
        <v>1.9644000000000001</v>
      </c>
      <c r="T210" s="100">
        <v>2</v>
      </c>
      <c r="U210" s="100" t="s">
        <v>11</v>
      </c>
      <c r="V210" s="95" t="s">
        <v>274</v>
      </c>
      <c r="W210" s="47" t="s">
        <v>7</v>
      </c>
      <c r="Y210" s="53">
        <f t="shared" si="11"/>
        <v>630957344480198.25</v>
      </c>
      <c r="AH210" s="37"/>
    </row>
    <row r="211" spans="1:34" x14ac:dyDescent="0.2">
      <c r="A211" s="45" t="s">
        <v>486</v>
      </c>
      <c r="B211" s="110">
        <f t="shared" si="9"/>
        <v>44668.340902777774</v>
      </c>
      <c r="C211" s="95">
        <v>2022</v>
      </c>
      <c r="D211" s="95">
        <v>4</v>
      </c>
      <c r="E211" s="95">
        <v>17</v>
      </c>
      <c r="F211" s="95">
        <v>8</v>
      </c>
      <c r="G211" s="96">
        <v>10</v>
      </c>
      <c r="H211" s="97">
        <v>54.4</v>
      </c>
      <c r="I211" s="97">
        <v>1.7</v>
      </c>
      <c r="J211" s="98">
        <v>50.271000000000001</v>
      </c>
      <c r="K211" s="95">
        <v>3</v>
      </c>
      <c r="L211" s="98">
        <v>2.7E-2</v>
      </c>
      <c r="M211" s="98">
        <v>100.086</v>
      </c>
      <c r="N211" s="95">
        <v>1</v>
      </c>
      <c r="O211" s="95">
        <v>1.4E-2</v>
      </c>
      <c r="P211" s="95">
        <v>9</v>
      </c>
      <c r="Q211" s="111" t="s">
        <v>23</v>
      </c>
      <c r="R211" s="100">
        <v>3.1</v>
      </c>
      <c r="S211" s="100">
        <f t="shared" si="10"/>
        <v>2.9584000000000001</v>
      </c>
      <c r="T211" s="100">
        <v>3</v>
      </c>
      <c r="U211" s="100" t="s">
        <v>11</v>
      </c>
      <c r="V211" s="95" t="s">
        <v>274</v>
      </c>
      <c r="W211" s="47" t="s">
        <v>7</v>
      </c>
      <c r="Y211" s="53">
        <f t="shared" si="11"/>
        <v>1.9952623149688948E+16</v>
      </c>
      <c r="AH211" s="37"/>
    </row>
    <row r="212" spans="1:34" x14ac:dyDescent="0.2">
      <c r="A212" s="45" t="s">
        <v>487</v>
      </c>
      <c r="B212" s="110">
        <f t="shared" si="9"/>
        <v>44669.30259259259</v>
      </c>
      <c r="C212" s="95">
        <v>2022</v>
      </c>
      <c r="D212" s="95">
        <v>4</v>
      </c>
      <c r="E212" s="95">
        <v>18</v>
      </c>
      <c r="F212" s="95">
        <v>7</v>
      </c>
      <c r="G212" s="96">
        <v>15</v>
      </c>
      <c r="H212" s="97">
        <v>44.4</v>
      </c>
      <c r="I212" s="97">
        <v>1.4</v>
      </c>
      <c r="J212" s="98">
        <v>51.366</v>
      </c>
      <c r="K212" s="95">
        <v>2</v>
      </c>
      <c r="L212" s="98">
        <v>1.7999999999999999E-2</v>
      </c>
      <c r="M212" s="98">
        <v>100.286</v>
      </c>
      <c r="N212" s="95">
        <v>2</v>
      </c>
      <c r="O212" s="95">
        <v>2.9000000000000001E-2</v>
      </c>
      <c r="P212" s="95">
        <v>10</v>
      </c>
      <c r="Q212" s="111" t="s">
        <v>23</v>
      </c>
      <c r="R212" s="100">
        <v>2.7</v>
      </c>
      <c r="S212" s="100">
        <f t="shared" si="10"/>
        <v>2.5608000000000004</v>
      </c>
      <c r="T212" s="100">
        <v>2.6</v>
      </c>
      <c r="U212" s="100" t="s">
        <v>11</v>
      </c>
      <c r="V212" s="95" t="s">
        <v>274</v>
      </c>
      <c r="W212" s="47" t="s">
        <v>7</v>
      </c>
      <c r="Y212" s="53">
        <f t="shared" si="11"/>
        <v>5011872336272755</v>
      </c>
      <c r="AH212" s="37"/>
    </row>
    <row r="213" spans="1:34" x14ac:dyDescent="0.2">
      <c r="A213" s="45" t="s">
        <v>488</v>
      </c>
      <c r="B213" s="110">
        <f t="shared" si="9"/>
        <v>44669.515625</v>
      </c>
      <c r="C213" s="95">
        <v>2022</v>
      </c>
      <c r="D213" s="95">
        <v>4</v>
      </c>
      <c r="E213" s="95">
        <v>18</v>
      </c>
      <c r="F213" s="95">
        <v>12</v>
      </c>
      <c r="G213" s="96">
        <v>22</v>
      </c>
      <c r="H213" s="97">
        <v>30.1</v>
      </c>
      <c r="I213" s="97">
        <v>2.2000000000000002</v>
      </c>
      <c r="J213" s="98">
        <v>51.622</v>
      </c>
      <c r="K213" s="95">
        <v>2</v>
      </c>
      <c r="L213" s="98">
        <v>1.7999999999999999E-2</v>
      </c>
      <c r="M213" s="98">
        <v>100.002</v>
      </c>
      <c r="N213" s="95">
        <v>2</v>
      </c>
      <c r="O213" s="95">
        <v>2.9000000000000001E-2</v>
      </c>
      <c r="P213" s="95">
        <v>10</v>
      </c>
      <c r="Q213" s="111" t="s">
        <v>23</v>
      </c>
      <c r="R213" s="100">
        <v>2.4</v>
      </c>
      <c r="S213" s="100">
        <f t="shared" si="10"/>
        <v>2.2625999999999999</v>
      </c>
      <c r="T213" s="100">
        <v>2.2999999999999998</v>
      </c>
      <c r="U213" s="100" t="s">
        <v>11</v>
      </c>
      <c r="V213" s="95" t="s">
        <v>274</v>
      </c>
      <c r="W213" s="47" t="s">
        <v>7</v>
      </c>
      <c r="Y213" s="53">
        <f t="shared" si="11"/>
        <v>1778279410038929</v>
      </c>
      <c r="AH213" s="37"/>
    </row>
    <row r="214" spans="1:34" x14ac:dyDescent="0.2">
      <c r="A214" s="45" t="s">
        <v>489</v>
      </c>
      <c r="B214" s="110">
        <f t="shared" si="9"/>
        <v>44670.615590277775</v>
      </c>
      <c r="C214" s="95">
        <v>2022</v>
      </c>
      <c r="D214" s="95">
        <v>4</v>
      </c>
      <c r="E214" s="95">
        <v>19</v>
      </c>
      <c r="F214" s="95">
        <v>14</v>
      </c>
      <c r="G214" s="96">
        <v>46</v>
      </c>
      <c r="H214" s="97">
        <v>27.8</v>
      </c>
      <c r="I214" s="97">
        <v>2.1</v>
      </c>
      <c r="J214" s="98">
        <v>51.014000000000003</v>
      </c>
      <c r="K214" s="95">
        <v>3</v>
      </c>
      <c r="L214" s="98">
        <v>2.7E-2</v>
      </c>
      <c r="M214" s="98">
        <v>99.878</v>
      </c>
      <c r="N214" s="95">
        <v>2</v>
      </c>
      <c r="O214" s="95">
        <v>2.9000000000000001E-2</v>
      </c>
      <c r="P214" s="95">
        <v>10</v>
      </c>
      <c r="Q214" s="111" t="s">
        <v>23</v>
      </c>
      <c r="R214" s="100">
        <v>2.7</v>
      </c>
      <c r="S214" s="100">
        <f t="shared" si="10"/>
        <v>2.5608000000000004</v>
      </c>
      <c r="T214" s="100">
        <v>2.6</v>
      </c>
      <c r="U214" s="100" t="s">
        <v>11</v>
      </c>
      <c r="V214" s="95" t="s">
        <v>274</v>
      </c>
      <c r="W214" s="47" t="s">
        <v>7</v>
      </c>
      <c r="Y214" s="53">
        <f t="shared" si="11"/>
        <v>5011872336272755</v>
      </c>
      <c r="AH214" s="37"/>
    </row>
    <row r="215" spans="1:34" x14ac:dyDescent="0.2">
      <c r="A215" s="45" t="s">
        <v>490</v>
      </c>
      <c r="B215" s="110">
        <f t="shared" si="9"/>
        <v>44670.812731481485</v>
      </c>
      <c r="C215" s="95">
        <v>2022</v>
      </c>
      <c r="D215" s="95">
        <v>4</v>
      </c>
      <c r="E215" s="95">
        <v>19</v>
      </c>
      <c r="F215" s="95">
        <v>19</v>
      </c>
      <c r="G215" s="96">
        <v>30</v>
      </c>
      <c r="H215" s="97">
        <v>20.5</v>
      </c>
      <c r="I215" s="97">
        <v>1.2</v>
      </c>
      <c r="J215" s="98">
        <v>51.250999999999998</v>
      </c>
      <c r="K215" s="95">
        <v>3</v>
      </c>
      <c r="L215" s="98">
        <v>2.7E-2</v>
      </c>
      <c r="M215" s="98">
        <v>100.309</v>
      </c>
      <c r="N215" s="95">
        <v>2</v>
      </c>
      <c r="O215" s="95">
        <v>2.9000000000000001E-2</v>
      </c>
      <c r="P215" s="95">
        <v>10</v>
      </c>
      <c r="Q215" s="111" t="s">
        <v>23</v>
      </c>
      <c r="R215" s="100">
        <v>2.1</v>
      </c>
      <c r="S215" s="100">
        <f t="shared" si="10"/>
        <v>1.9644000000000001</v>
      </c>
      <c r="T215" s="100">
        <v>2</v>
      </c>
      <c r="U215" s="100" t="s">
        <v>11</v>
      </c>
      <c r="V215" s="95" t="s">
        <v>274</v>
      </c>
      <c r="W215" s="47" t="s">
        <v>7</v>
      </c>
      <c r="Y215" s="53">
        <f t="shared" si="11"/>
        <v>630957344480198.25</v>
      </c>
      <c r="AH215" s="37"/>
    </row>
    <row r="216" spans="1:34" x14ac:dyDescent="0.2">
      <c r="A216" s="45" t="s">
        <v>491</v>
      </c>
      <c r="B216" s="110">
        <f t="shared" si="9"/>
        <v>44671.072858796295</v>
      </c>
      <c r="C216" s="95">
        <v>2022</v>
      </c>
      <c r="D216" s="95">
        <v>4</v>
      </c>
      <c r="E216" s="95">
        <v>20</v>
      </c>
      <c r="F216" s="95">
        <v>1</v>
      </c>
      <c r="G216" s="96">
        <v>44</v>
      </c>
      <c r="H216" s="97">
        <v>55.5</v>
      </c>
      <c r="I216" s="97">
        <v>1.2</v>
      </c>
      <c r="J216" s="98">
        <v>51.311999999999998</v>
      </c>
      <c r="K216" s="95">
        <v>3</v>
      </c>
      <c r="L216" s="98">
        <v>2.7E-2</v>
      </c>
      <c r="M216" s="98">
        <v>100.379</v>
      </c>
      <c r="N216" s="95">
        <v>2</v>
      </c>
      <c r="O216" s="95">
        <v>2.9000000000000001E-2</v>
      </c>
      <c r="P216" s="95">
        <v>10</v>
      </c>
      <c r="Q216" s="111" t="s">
        <v>23</v>
      </c>
      <c r="R216" s="100">
        <v>2.4</v>
      </c>
      <c r="S216" s="100">
        <f t="shared" si="10"/>
        <v>2.2625999999999999</v>
      </c>
      <c r="T216" s="100">
        <v>2.2999999999999998</v>
      </c>
      <c r="U216" s="100" t="s">
        <v>11</v>
      </c>
      <c r="V216" s="95" t="s">
        <v>274</v>
      </c>
      <c r="W216" s="47" t="s">
        <v>7</v>
      </c>
      <c r="Y216" s="53">
        <f t="shared" si="11"/>
        <v>1778279410038929</v>
      </c>
      <c r="AH216" s="37"/>
    </row>
    <row r="217" spans="1:34" x14ac:dyDescent="0.2">
      <c r="A217" s="45" t="s">
        <v>492</v>
      </c>
      <c r="B217" s="110">
        <f t="shared" si="9"/>
        <v>44671.081412037034</v>
      </c>
      <c r="C217" s="95">
        <v>2022</v>
      </c>
      <c r="D217" s="95">
        <v>4</v>
      </c>
      <c r="E217" s="95">
        <v>20</v>
      </c>
      <c r="F217" s="95">
        <v>1</v>
      </c>
      <c r="G217" s="96">
        <v>57</v>
      </c>
      <c r="H217" s="97">
        <v>14.2</v>
      </c>
      <c r="I217" s="97">
        <v>0.6</v>
      </c>
      <c r="J217" s="98">
        <v>51.314999999999998</v>
      </c>
      <c r="K217" s="95">
        <v>3</v>
      </c>
      <c r="L217" s="98">
        <v>2.7E-2</v>
      </c>
      <c r="M217" s="98">
        <v>100.429</v>
      </c>
      <c r="N217" s="95">
        <v>2</v>
      </c>
      <c r="O217" s="95">
        <v>2.9000000000000001E-2</v>
      </c>
      <c r="P217" s="95">
        <v>10</v>
      </c>
      <c r="Q217" s="111" t="s">
        <v>23</v>
      </c>
      <c r="R217" s="100">
        <v>2.2999999999999998</v>
      </c>
      <c r="S217" s="100">
        <f t="shared" si="10"/>
        <v>2.1631999999999998</v>
      </c>
      <c r="T217" s="100">
        <v>2.2000000000000002</v>
      </c>
      <c r="U217" s="100" t="s">
        <v>11</v>
      </c>
      <c r="V217" s="95" t="s">
        <v>274</v>
      </c>
      <c r="W217" s="47" t="s">
        <v>7</v>
      </c>
      <c r="Y217" s="53">
        <f t="shared" si="11"/>
        <v>1258925411794173.5</v>
      </c>
      <c r="AH217" s="37"/>
    </row>
    <row r="218" spans="1:34" x14ac:dyDescent="0.2">
      <c r="A218" s="45" t="s">
        <v>493</v>
      </c>
      <c r="B218" s="110">
        <f t="shared" si="9"/>
        <v>44671.657893518517</v>
      </c>
      <c r="C218" s="95">
        <v>2022</v>
      </c>
      <c r="D218" s="95">
        <v>4</v>
      </c>
      <c r="E218" s="95">
        <v>20</v>
      </c>
      <c r="F218" s="95">
        <v>15</v>
      </c>
      <c r="G218" s="96">
        <v>47</v>
      </c>
      <c r="H218" s="97">
        <v>22</v>
      </c>
      <c r="I218" s="97">
        <v>1.6</v>
      </c>
      <c r="J218" s="98">
        <v>51.259</v>
      </c>
      <c r="K218" s="95">
        <v>3</v>
      </c>
      <c r="L218" s="98">
        <v>2.7E-2</v>
      </c>
      <c r="M218" s="98">
        <v>100.276</v>
      </c>
      <c r="N218" s="95">
        <v>2</v>
      </c>
      <c r="O218" s="95">
        <v>2.9000000000000001E-2</v>
      </c>
      <c r="P218" s="95">
        <v>10</v>
      </c>
      <c r="Q218" s="111" t="s">
        <v>23</v>
      </c>
      <c r="R218" s="100">
        <v>1.9</v>
      </c>
      <c r="S218" s="100">
        <f t="shared" si="10"/>
        <v>1.7655999999999998</v>
      </c>
      <c r="T218" s="100">
        <v>1.8</v>
      </c>
      <c r="U218" s="100" t="s">
        <v>11</v>
      </c>
      <c r="V218" s="95" t="s">
        <v>274</v>
      </c>
      <c r="W218" s="47" t="s">
        <v>7</v>
      </c>
      <c r="Y218" s="53">
        <f t="shared" si="11"/>
        <v>316227766016839.06</v>
      </c>
      <c r="AH218" s="37"/>
    </row>
    <row r="219" spans="1:34" x14ac:dyDescent="0.2">
      <c r="A219" s="45" t="s">
        <v>494</v>
      </c>
      <c r="B219" s="110">
        <f t="shared" si="9"/>
        <v>44672.035162037035</v>
      </c>
      <c r="C219" s="95">
        <v>2022</v>
      </c>
      <c r="D219" s="95">
        <v>4</v>
      </c>
      <c r="E219" s="95">
        <v>21</v>
      </c>
      <c r="F219" s="95">
        <v>0</v>
      </c>
      <c r="G219" s="96">
        <v>50</v>
      </c>
      <c r="H219" s="97">
        <v>38.1</v>
      </c>
      <c r="I219" s="97">
        <v>1.7</v>
      </c>
      <c r="J219" s="98">
        <v>51.359000000000002</v>
      </c>
      <c r="K219" s="95">
        <v>2</v>
      </c>
      <c r="L219" s="98">
        <v>1.7999999999999999E-2</v>
      </c>
      <c r="M219" s="98">
        <v>100.151</v>
      </c>
      <c r="N219" s="95">
        <v>2</v>
      </c>
      <c r="O219" s="95">
        <v>2.9000000000000001E-2</v>
      </c>
      <c r="P219" s="95">
        <v>10</v>
      </c>
      <c r="Q219" s="111" t="s">
        <v>23</v>
      </c>
      <c r="R219" s="100">
        <v>2.5</v>
      </c>
      <c r="S219" s="100">
        <f t="shared" si="10"/>
        <v>2.3620000000000001</v>
      </c>
      <c r="T219" s="100">
        <v>2.4</v>
      </c>
      <c r="U219" s="100" t="s">
        <v>11</v>
      </c>
      <c r="V219" s="95" t="s">
        <v>274</v>
      </c>
      <c r="W219" s="47" t="s">
        <v>7</v>
      </c>
      <c r="Y219" s="53">
        <f t="shared" si="11"/>
        <v>2511886431509585.5</v>
      </c>
      <c r="AH219" s="37"/>
    </row>
    <row r="220" spans="1:34" x14ac:dyDescent="0.2">
      <c r="A220" s="45" t="s">
        <v>495</v>
      </c>
      <c r="B220" s="110">
        <f t="shared" si="9"/>
        <v>44672.862060185187</v>
      </c>
      <c r="C220" s="95">
        <v>2022</v>
      </c>
      <c r="D220" s="95">
        <v>4</v>
      </c>
      <c r="E220" s="95">
        <v>21</v>
      </c>
      <c r="F220" s="95">
        <v>20</v>
      </c>
      <c r="G220" s="96">
        <v>41</v>
      </c>
      <c r="H220" s="97">
        <v>22.7</v>
      </c>
      <c r="I220" s="97">
        <v>1.1000000000000001</v>
      </c>
      <c r="J220" s="98">
        <v>51.865000000000002</v>
      </c>
      <c r="K220" s="95">
        <v>2</v>
      </c>
      <c r="L220" s="98">
        <v>1.7999999999999999E-2</v>
      </c>
      <c r="M220" s="98">
        <v>99.471999999999994</v>
      </c>
      <c r="N220" s="95">
        <v>2</v>
      </c>
      <c r="O220" s="95">
        <v>2.9000000000000001E-2</v>
      </c>
      <c r="P220" s="95">
        <v>10</v>
      </c>
      <c r="Q220" s="111" t="s">
        <v>23</v>
      </c>
      <c r="R220" s="100">
        <v>2.2999999999999998</v>
      </c>
      <c r="S220" s="100">
        <f t="shared" si="10"/>
        <v>2.1631999999999998</v>
      </c>
      <c r="T220" s="100">
        <v>2.2000000000000002</v>
      </c>
      <c r="U220" s="100" t="s">
        <v>11</v>
      </c>
      <c r="V220" s="95" t="s">
        <v>275</v>
      </c>
      <c r="W220" s="47" t="s">
        <v>7</v>
      </c>
      <c r="Y220" s="53">
        <f t="shared" si="11"/>
        <v>1258925411794173.5</v>
      </c>
      <c r="AH220" s="37"/>
    </row>
    <row r="221" spans="1:34" x14ac:dyDescent="0.2">
      <c r="A221" s="45" t="s">
        <v>496</v>
      </c>
      <c r="B221" s="110">
        <f t="shared" si="9"/>
        <v>44672.915520833332</v>
      </c>
      <c r="C221" s="95">
        <v>2022</v>
      </c>
      <c r="D221" s="95">
        <v>4</v>
      </c>
      <c r="E221" s="95">
        <v>21</v>
      </c>
      <c r="F221" s="95">
        <v>21</v>
      </c>
      <c r="G221" s="96">
        <v>58</v>
      </c>
      <c r="H221" s="97">
        <v>21.8</v>
      </c>
      <c r="I221" s="97">
        <v>1.6</v>
      </c>
      <c r="J221" s="98">
        <v>51.244999999999997</v>
      </c>
      <c r="K221" s="95">
        <v>3</v>
      </c>
      <c r="L221" s="98">
        <v>2.7E-2</v>
      </c>
      <c r="M221" s="98">
        <v>100.22199999999999</v>
      </c>
      <c r="N221" s="95">
        <v>2</v>
      </c>
      <c r="O221" s="95">
        <v>2.9000000000000001E-2</v>
      </c>
      <c r="P221" s="95">
        <v>10</v>
      </c>
      <c r="Q221" s="111" t="s">
        <v>23</v>
      </c>
      <c r="R221" s="100">
        <v>1.6</v>
      </c>
      <c r="S221" s="100">
        <f t="shared" si="10"/>
        <v>1.4674</v>
      </c>
      <c r="T221" s="100">
        <v>1.5</v>
      </c>
      <c r="U221" s="100" t="s">
        <v>11</v>
      </c>
      <c r="V221" s="95" t="s">
        <v>274</v>
      </c>
      <c r="W221" s="47" t="s">
        <v>7</v>
      </c>
      <c r="Y221" s="53">
        <f t="shared" si="11"/>
        <v>112201845430197.23</v>
      </c>
      <c r="AH221" s="37"/>
    </row>
    <row r="222" spans="1:34" x14ac:dyDescent="0.2">
      <c r="A222" s="45" t="s">
        <v>497</v>
      </c>
      <c r="B222" s="110">
        <f t="shared" si="9"/>
        <v>44673.567511574074</v>
      </c>
      <c r="C222" s="95">
        <v>2022</v>
      </c>
      <c r="D222" s="95">
        <v>4</v>
      </c>
      <c r="E222" s="95">
        <v>22</v>
      </c>
      <c r="F222" s="95">
        <v>13</v>
      </c>
      <c r="G222" s="96">
        <v>37</v>
      </c>
      <c r="H222" s="97">
        <v>13.9</v>
      </c>
      <c r="I222" s="97">
        <v>1.8</v>
      </c>
      <c r="J222" s="98">
        <v>51.213999999999999</v>
      </c>
      <c r="K222" s="95">
        <v>3</v>
      </c>
      <c r="L222" s="98">
        <v>2.7E-2</v>
      </c>
      <c r="M222" s="98">
        <v>100.364</v>
      </c>
      <c r="N222" s="95">
        <v>1</v>
      </c>
      <c r="O222" s="95">
        <v>1.4E-2</v>
      </c>
      <c r="P222" s="95">
        <v>10</v>
      </c>
      <c r="Q222" s="111" t="s">
        <v>23</v>
      </c>
      <c r="R222" s="100">
        <v>1.9</v>
      </c>
      <c r="S222" s="100">
        <f t="shared" si="10"/>
        <v>1.7655999999999998</v>
      </c>
      <c r="T222" s="100">
        <v>1.8</v>
      </c>
      <c r="U222" s="100" t="s">
        <v>11</v>
      </c>
      <c r="V222" s="95" t="s">
        <v>274</v>
      </c>
      <c r="W222" s="47" t="s">
        <v>7</v>
      </c>
      <c r="Y222" s="53">
        <f t="shared" si="11"/>
        <v>316227766016839.06</v>
      </c>
      <c r="AH222" s="37"/>
    </row>
    <row r="223" spans="1:34" x14ac:dyDescent="0.2">
      <c r="A223" s="45" t="s">
        <v>498</v>
      </c>
      <c r="B223" s="110">
        <f t="shared" si="9"/>
        <v>44674.068171296298</v>
      </c>
      <c r="C223" s="95">
        <v>2022</v>
      </c>
      <c r="D223" s="95">
        <v>4</v>
      </c>
      <c r="E223" s="95">
        <v>23</v>
      </c>
      <c r="F223" s="95">
        <v>1</v>
      </c>
      <c r="G223" s="96">
        <v>38</v>
      </c>
      <c r="H223" s="97">
        <v>10.6</v>
      </c>
      <c r="I223" s="97">
        <v>1.9</v>
      </c>
      <c r="J223" s="98">
        <v>51.493000000000002</v>
      </c>
      <c r="K223" s="95">
        <v>2</v>
      </c>
      <c r="L223" s="98">
        <v>1.7999999999999999E-2</v>
      </c>
      <c r="M223" s="98">
        <v>100.17100000000001</v>
      </c>
      <c r="N223" s="95">
        <v>1</v>
      </c>
      <c r="O223" s="95">
        <v>1.4E-2</v>
      </c>
      <c r="P223" s="95">
        <v>10</v>
      </c>
      <c r="Q223" s="111" t="s">
        <v>23</v>
      </c>
      <c r="R223" s="100">
        <v>2.8</v>
      </c>
      <c r="S223" s="100">
        <f t="shared" si="10"/>
        <v>2.6601999999999997</v>
      </c>
      <c r="T223" s="100">
        <v>2.7</v>
      </c>
      <c r="U223" s="100" t="s">
        <v>11</v>
      </c>
      <c r="V223" s="95" t="s">
        <v>274</v>
      </c>
      <c r="W223" s="47" t="s">
        <v>7</v>
      </c>
      <c r="Y223" s="53">
        <f t="shared" si="11"/>
        <v>7079457843841414</v>
      </c>
      <c r="AH223" s="37"/>
    </row>
    <row r="224" spans="1:34" x14ac:dyDescent="0.2">
      <c r="A224" s="45" t="s">
        <v>499</v>
      </c>
      <c r="B224" s="110">
        <f t="shared" si="9"/>
        <v>44674.533391203702</v>
      </c>
      <c r="C224" s="95">
        <v>2022</v>
      </c>
      <c r="D224" s="95">
        <v>4</v>
      </c>
      <c r="E224" s="95">
        <v>23</v>
      </c>
      <c r="F224" s="95">
        <v>12</v>
      </c>
      <c r="G224" s="96">
        <v>48</v>
      </c>
      <c r="H224" s="97">
        <v>5.4</v>
      </c>
      <c r="I224" s="97">
        <v>1.7</v>
      </c>
      <c r="J224" s="98">
        <v>51.314</v>
      </c>
      <c r="K224" s="95">
        <v>2</v>
      </c>
      <c r="L224" s="98">
        <v>1.7999999999999999E-2</v>
      </c>
      <c r="M224" s="98">
        <v>100.357</v>
      </c>
      <c r="N224" s="95">
        <v>1</v>
      </c>
      <c r="O224" s="95">
        <v>1.4E-2</v>
      </c>
      <c r="P224" s="95">
        <v>10</v>
      </c>
      <c r="Q224" s="111" t="s">
        <v>23</v>
      </c>
      <c r="R224" s="100">
        <v>2.8</v>
      </c>
      <c r="S224" s="100">
        <f t="shared" si="10"/>
        <v>2.6601999999999997</v>
      </c>
      <c r="T224" s="100">
        <v>2.7</v>
      </c>
      <c r="U224" s="100" t="s">
        <v>11</v>
      </c>
      <c r="V224" s="95" t="s">
        <v>274</v>
      </c>
      <c r="W224" s="47" t="s">
        <v>7</v>
      </c>
      <c r="Y224" s="53">
        <f t="shared" si="11"/>
        <v>7079457843841414</v>
      </c>
      <c r="AH224" s="37"/>
    </row>
    <row r="225" spans="1:34" x14ac:dyDescent="0.2">
      <c r="A225" s="45" t="s">
        <v>500</v>
      </c>
      <c r="B225" s="110">
        <f t="shared" si="9"/>
        <v>44674.620798611111</v>
      </c>
      <c r="C225" s="95">
        <v>2022</v>
      </c>
      <c r="D225" s="95">
        <v>4</v>
      </c>
      <c r="E225" s="95">
        <v>23</v>
      </c>
      <c r="F225" s="95">
        <v>14</v>
      </c>
      <c r="G225" s="96">
        <v>53</v>
      </c>
      <c r="H225" s="97">
        <v>57.1</v>
      </c>
      <c r="I225" s="97">
        <v>1.6</v>
      </c>
      <c r="J225" s="98">
        <v>51.216999999999999</v>
      </c>
      <c r="K225" s="95">
        <v>2</v>
      </c>
      <c r="L225" s="98">
        <v>1.7999999999999999E-2</v>
      </c>
      <c r="M225" s="98">
        <v>100.307</v>
      </c>
      <c r="N225" s="95">
        <v>1</v>
      </c>
      <c r="O225" s="95">
        <v>1.4E-2</v>
      </c>
      <c r="P225" s="95">
        <v>10</v>
      </c>
      <c r="Q225" s="111" t="s">
        <v>23</v>
      </c>
      <c r="R225" s="100">
        <v>2.7</v>
      </c>
      <c r="S225" s="100">
        <f t="shared" si="10"/>
        <v>2.5608000000000004</v>
      </c>
      <c r="T225" s="100">
        <v>2.6</v>
      </c>
      <c r="U225" s="100" t="s">
        <v>11</v>
      </c>
      <c r="V225" s="95" t="s">
        <v>274</v>
      </c>
      <c r="W225" s="47" t="s">
        <v>7</v>
      </c>
      <c r="Y225" s="53">
        <f t="shared" si="11"/>
        <v>5011872336272755</v>
      </c>
      <c r="AH225" s="37"/>
    </row>
    <row r="226" spans="1:34" x14ac:dyDescent="0.2">
      <c r="A226" s="45" t="s">
        <v>501</v>
      </c>
      <c r="B226" s="110">
        <f t="shared" si="9"/>
        <v>44674.843599537038</v>
      </c>
      <c r="C226" s="95">
        <v>2022</v>
      </c>
      <c r="D226" s="95">
        <v>4</v>
      </c>
      <c r="E226" s="95">
        <v>23</v>
      </c>
      <c r="F226" s="95">
        <v>20</v>
      </c>
      <c r="G226" s="96">
        <v>14</v>
      </c>
      <c r="H226" s="97">
        <v>47.9</v>
      </c>
      <c r="I226" s="97">
        <v>1.6</v>
      </c>
      <c r="J226" s="98">
        <v>52.47</v>
      </c>
      <c r="K226" s="95">
        <v>4</v>
      </c>
      <c r="L226" s="98">
        <v>3.5999999999999997E-2</v>
      </c>
      <c r="M226" s="98">
        <v>100.89</v>
      </c>
      <c r="N226" s="95">
        <v>2</v>
      </c>
      <c r="O226" s="95">
        <v>2.9000000000000001E-2</v>
      </c>
      <c r="P226" s="95">
        <v>10</v>
      </c>
      <c r="Q226" s="111" t="s">
        <v>23</v>
      </c>
      <c r="R226" s="100">
        <v>2.5</v>
      </c>
      <c r="S226" s="100">
        <f t="shared" si="10"/>
        <v>2.3620000000000001</v>
      </c>
      <c r="T226" s="100">
        <v>2.4</v>
      </c>
      <c r="U226" s="100" t="s">
        <v>11</v>
      </c>
      <c r="V226" s="95" t="s">
        <v>275</v>
      </c>
      <c r="W226" s="47" t="s">
        <v>7</v>
      </c>
      <c r="Y226" s="53">
        <f t="shared" si="11"/>
        <v>2511886431509585.5</v>
      </c>
      <c r="AH226" s="37"/>
    </row>
    <row r="227" spans="1:34" x14ac:dyDescent="0.2">
      <c r="A227" s="45" t="s">
        <v>502</v>
      </c>
      <c r="B227" s="110">
        <f t="shared" si="9"/>
        <v>44675.529305555552</v>
      </c>
      <c r="C227" s="95">
        <v>2022</v>
      </c>
      <c r="D227" s="95">
        <v>4</v>
      </c>
      <c r="E227" s="95">
        <v>24</v>
      </c>
      <c r="F227" s="95">
        <v>12</v>
      </c>
      <c r="G227" s="96">
        <v>42</v>
      </c>
      <c r="H227" s="97">
        <v>12.3</v>
      </c>
      <c r="I227" s="97">
        <v>1.7</v>
      </c>
      <c r="J227" s="98">
        <v>51.170999999999999</v>
      </c>
      <c r="K227" s="95">
        <v>2</v>
      </c>
      <c r="L227" s="98">
        <v>1.7999999999999999E-2</v>
      </c>
      <c r="M227" s="98">
        <v>100.40600000000001</v>
      </c>
      <c r="N227" s="95">
        <v>1</v>
      </c>
      <c r="O227" s="95">
        <v>1.4E-2</v>
      </c>
      <c r="P227" s="95">
        <v>10</v>
      </c>
      <c r="Q227" s="111" t="s">
        <v>23</v>
      </c>
      <c r="R227" s="100">
        <v>3</v>
      </c>
      <c r="S227" s="100">
        <f t="shared" si="10"/>
        <v>2.859</v>
      </c>
      <c r="T227" s="100">
        <v>2.9</v>
      </c>
      <c r="U227" s="100" t="s">
        <v>11</v>
      </c>
      <c r="V227" s="95" t="s">
        <v>274</v>
      </c>
      <c r="W227" s="47" t="s">
        <v>7</v>
      </c>
      <c r="Y227" s="53">
        <f t="shared" si="11"/>
        <v>1.4125375446227572E+16</v>
      </c>
      <c r="AH227" s="37"/>
    </row>
    <row r="228" spans="1:34" x14ac:dyDescent="0.2">
      <c r="A228" s="45" t="s">
        <v>503</v>
      </c>
      <c r="B228" s="110">
        <f t="shared" si="9"/>
        <v>44676.917754629627</v>
      </c>
      <c r="C228" s="95">
        <v>2022</v>
      </c>
      <c r="D228" s="95">
        <v>4</v>
      </c>
      <c r="E228" s="95">
        <v>25</v>
      </c>
      <c r="F228" s="95">
        <v>22</v>
      </c>
      <c r="G228" s="96">
        <v>1</v>
      </c>
      <c r="H228" s="97">
        <v>34.4</v>
      </c>
      <c r="I228" s="97">
        <v>1.7</v>
      </c>
      <c r="J228" s="98">
        <v>51.588999999999999</v>
      </c>
      <c r="K228" s="95">
        <v>2</v>
      </c>
      <c r="L228" s="98">
        <v>1.7999999999999999E-2</v>
      </c>
      <c r="M228" s="98">
        <v>99.811999999999998</v>
      </c>
      <c r="N228" s="95">
        <v>2</v>
      </c>
      <c r="O228" s="95">
        <v>2.9000000000000001E-2</v>
      </c>
      <c r="P228" s="95">
        <v>10</v>
      </c>
      <c r="Q228" s="111" t="s">
        <v>23</v>
      </c>
      <c r="R228" s="100">
        <v>2.5</v>
      </c>
      <c r="S228" s="100">
        <f t="shared" si="10"/>
        <v>2.3620000000000001</v>
      </c>
      <c r="T228" s="100">
        <v>2.4</v>
      </c>
      <c r="U228" s="100" t="s">
        <v>11</v>
      </c>
      <c r="V228" s="95" t="s">
        <v>274</v>
      </c>
      <c r="W228" s="47" t="s">
        <v>7</v>
      </c>
      <c r="Y228" s="53">
        <f t="shared" si="11"/>
        <v>2511886431509585.5</v>
      </c>
      <c r="AH228" s="37"/>
    </row>
    <row r="229" spans="1:34" x14ac:dyDescent="0.2">
      <c r="A229" s="45" t="s">
        <v>504</v>
      </c>
      <c r="B229" s="110">
        <f t="shared" si="9"/>
        <v>44679.278946759259</v>
      </c>
      <c r="C229" s="95">
        <v>2022</v>
      </c>
      <c r="D229" s="95">
        <v>4</v>
      </c>
      <c r="E229" s="95">
        <v>28</v>
      </c>
      <c r="F229" s="95">
        <v>6</v>
      </c>
      <c r="G229" s="96">
        <v>41</v>
      </c>
      <c r="H229" s="97">
        <v>41.9</v>
      </c>
      <c r="I229" s="97">
        <v>1.4</v>
      </c>
      <c r="J229" s="98">
        <v>51.256999999999998</v>
      </c>
      <c r="K229" s="95">
        <v>3</v>
      </c>
      <c r="L229" s="98">
        <v>2.7E-2</v>
      </c>
      <c r="M229" s="98">
        <v>100.374</v>
      </c>
      <c r="N229" s="95">
        <v>2</v>
      </c>
      <c r="O229" s="95">
        <v>2.9000000000000001E-2</v>
      </c>
      <c r="P229" s="95">
        <v>10</v>
      </c>
      <c r="Q229" s="111" t="s">
        <v>23</v>
      </c>
      <c r="R229" s="100">
        <v>2.8</v>
      </c>
      <c r="S229" s="100">
        <f t="shared" si="10"/>
        <v>2.6601999999999997</v>
      </c>
      <c r="T229" s="100">
        <v>2.7</v>
      </c>
      <c r="U229" s="100" t="s">
        <v>11</v>
      </c>
      <c r="V229" s="95" t="s">
        <v>274</v>
      </c>
      <c r="W229" s="47" t="s">
        <v>7</v>
      </c>
      <c r="Y229" s="53">
        <f t="shared" si="11"/>
        <v>7079457843841414</v>
      </c>
      <c r="AH229" s="37"/>
    </row>
    <row r="230" spans="1:34" x14ac:dyDescent="0.2">
      <c r="A230" s="45" t="s">
        <v>505</v>
      </c>
      <c r="B230" s="110">
        <f t="shared" si="9"/>
        <v>44680.204004629632</v>
      </c>
      <c r="C230" s="95">
        <v>2022</v>
      </c>
      <c r="D230" s="95">
        <v>4</v>
      </c>
      <c r="E230" s="95">
        <v>29</v>
      </c>
      <c r="F230" s="95">
        <v>4</v>
      </c>
      <c r="G230" s="96">
        <v>53</v>
      </c>
      <c r="H230" s="97">
        <v>46.8</v>
      </c>
      <c r="I230" s="97">
        <v>1.4</v>
      </c>
      <c r="J230" s="98">
        <v>51.363</v>
      </c>
      <c r="K230" s="95">
        <v>3</v>
      </c>
      <c r="L230" s="98">
        <v>2.7E-2</v>
      </c>
      <c r="M230" s="98">
        <v>100.349</v>
      </c>
      <c r="N230" s="95">
        <v>2</v>
      </c>
      <c r="O230" s="95">
        <v>2.9000000000000001E-2</v>
      </c>
      <c r="P230" s="95">
        <v>10</v>
      </c>
      <c r="Q230" s="111" t="s">
        <v>23</v>
      </c>
      <c r="R230" s="100">
        <v>2.2999999999999998</v>
      </c>
      <c r="S230" s="100">
        <f t="shared" si="10"/>
        <v>2.1631999999999998</v>
      </c>
      <c r="T230" s="100">
        <v>2.2000000000000002</v>
      </c>
      <c r="U230" s="100" t="s">
        <v>11</v>
      </c>
      <c r="V230" s="95" t="s">
        <v>274</v>
      </c>
      <c r="W230" s="47" t="s">
        <v>7</v>
      </c>
      <c r="Y230" s="53">
        <f t="shared" si="11"/>
        <v>1258925411794173.5</v>
      </c>
      <c r="AH230" s="37"/>
    </row>
    <row r="231" spans="1:34" x14ac:dyDescent="0.2">
      <c r="A231" s="45" t="s">
        <v>506</v>
      </c>
      <c r="B231" s="110">
        <f t="shared" si="9"/>
        <v>44680.603738425925</v>
      </c>
      <c r="C231" s="95">
        <v>2022</v>
      </c>
      <c r="D231" s="95">
        <v>4</v>
      </c>
      <c r="E231" s="95">
        <v>29</v>
      </c>
      <c r="F231" s="95">
        <v>14</v>
      </c>
      <c r="G231" s="96">
        <v>29</v>
      </c>
      <c r="H231" s="97">
        <v>23.5</v>
      </c>
      <c r="I231" s="97">
        <v>2</v>
      </c>
      <c r="J231" s="98">
        <v>51.262999999999998</v>
      </c>
      <c r="K231" s="95">
        <v>3</v>
      </c>
      <c r="L231" s="98">
        <v>2.7E-2</v>
      </c>
      <c r="M231" s="98">
        <v>100.372</v>
      </c>
      <c r="N231" s="95">
        <v>2</v>
      </c>
      <c r="O231" s="95">
        <v>2.9000000000000001E-2</v>
      </c>
      <c r="P231" s="95">
        <v>10</v>
      </c>
      <c r="Q231" s="111" t="s">
        <v>23</v>
      </c>
      <c r="R231" s="100">
        <v>1.8</v>
      </c>
      <c r="S231" s="100">
        <f t="shared" si="10"/>
        <v>1.6662000000000001</v>
      </c>
      <c r="T231" s="100">
        <v>1.7</v>
      </c>
      <c r="U231" s="100" t="s">
        <v>11</v>
      </c>
      <c r="V231" s="95" t="s">
        <v>274</v>
      </c>
      <c r="W231" s="47" t="s">
        <v>7</v>
      </c>
      <c r="Y231" s="53">
        <f t="shared" si="11"/>
        <v>223872113856835.09</v>
      </c>
      <c r="AH231" s="37"/>
    </row>
    <row r="232" spans="1:34" x14ac:dyDescent="0.2">
      <c r="A232" s="45" t="s">
        <v>507</v>
      </c>
      <c r="B232" s="110">
        <f t="shared" si="9"/>
        <v>44681.098252314812</v>
      </c>
      <c r="C232" s="95">
        <v>2022</v>
      </c>
      <c r="D232" s="95">
        <v>4</v>
      </c>
      <c r="E232" s="95">
        <v>30</v>
      </c>
      <c r="F232" s="95">
        <v>2</v>
      </c>
      <c r="G232" s="96">
        <v>21</v>
      </c>
      <c r="H232" s="97">
        <v>29</v>
      </c>
      <c r="I232" s="97">
        <v>0.9</v>
      </c>
      <c r="J232" s="98">
        <v>51.33</v>
      </c>
      <c r="K232" s="95">
        <v>3</v>
      </c>
      <c r="L232" s="98">
        <v>2.7E-2</v>
      </c>
      <c r="M232" s="98">
        <v>100.40600000000001</v>
      </c>
      <c r="N232" s="95">
        <v>2</v>
      </c>
      <c r="O232" s="95">
        <v>2.9000000000000001E-2</v>
      </c>
      <c r="P232" s="95">
        <v>10</v>
      </c>
      <c r="Q232" s="111" t="s">
        <v>23</v>
      </c>
      <c r="R232" s="100">
        <v>2.1</v>
      </c>
      <c r="S232" s="100">
        <f t="shared" si="10"/>
        <v>1.9644000000000001</v>
      </c>
      <c r="T232" s="100">
        <v>2</v>
      </c>
      <c r="U232" s="100" t="s">
        <v>11</v>
      </c>
      <c r="V232" s="95" t="s">
        <v>274</v>
      </c>
      <c r="W232" s="47" t="s">
        <v>7</v>
      </c>
      <c r="Y232" s="53">
        <f t="shared" si="11"/>
        <v>630957344480198.25</v>
      </c>
      <c r="AH232" s="37"/>
    </row>
    <row r="233" spans="1:34" x14ac:dyDescent="0.2">
      <c r="A233" s="45" t="s">
        <v>508</v>
      </c>
      <c r="B233" s="110">
        <f t="shared" si="9"/>
        <v>44682.222650462965</v>
      </c>
      <c r="C233" s="95">
        <v>2022</v>
      </c>
      <c r="D233" s="95">
        <v>5</v>
      </c>
      <c r="E233" s="95">
        <v>1</v>
      </c>
      <c r="F233" s="95">
        <v>5</v>
      </c>
      <c r="G233" s="96">
        <v>20</v>
      </c>
      <c r="H233" s="97">
        <v>37.6</v>
      </c>
      <c r="I233" s="97">
        <v>2</v>
      </c>
      <c r="J233" s="98">
        <v>51.253</v>
      </c>
      <c r="K233" s="95">
        <v>2</v>
      </c>
      <c r="L233" s="98">
        <v>1.7999999999999999E-2</v>
      </c>
      <c r="M233" s="98">
        <v>100.36199999999999</v>
      </c>
      <c r="N233" s="95">
        <v>1</v>
      </c>
      <c r="O233" s="95">
        <v>1.4E-2</v>
      </c>
      <c r="P233" s="95">
        <v>10</v>
      </c>
      <c r="Q233" s="111" t="s">
        <v>23</v>
      </c>
      <c r="R233" s="100">
        <v>2.1</v>
      </c>
      <c r="S233" s="100">
        <f t="shared" si="10"/>
        <v>1.9644000000000001</v>
      </c>
      <c r="T233" s="100">
        <v>2</v>
      </c>
      <c r="U233" s="100" t="s">
        <v>11</v>
      </c>
      <c r="V233" s="95" t="s">
        <v>274</v>
      </c>
      <c r="W233" s="47" t="s">
        <v>7</v>
      </c>
      <c r="Y233" s="53">
        <f t="shared" si="11"/>
        <v>630957344480198.25</v>
      </c>
      <c r="AH233" s="37"/>
    </row>
    <row r="234" spans="1:34" x14ac:dyDescent="0.2">
      <c r="A234" s="45" t="s">
        <v>509</v>
      </c>
      <c r="B234" s="110">
        <f t="shared" si="9"/>
        <v>44683.13553240741</v>
      </c>
      <c r="C234" s="95">
        <v>2022</v>
      </c>
      <c r="D234" s="95">
        <v>5</v>
      </c>
      <c r="E234" s="95">
        <v>2</v>
      </c>
      <c r="F234" s="95">
        <v>3</v>
      </c>
      <c r="G234" s="96">
        <v>15</v>
      </c>
      <c r="H234" s="97">
        <v>10.3</v>
      </c>
      <c r="I234" s="97">
        <v>1.8</v>
      </c>
      <c r="J234" s="98">
        <v>51.32</v>
      </c>
      <c r="K234" s="95">
        <v>2</v>
      </c>
      <c r="L234" s="98">
        <v>1.7999999999999999E-2</v>
      </c>
      <c r="M234" s="98">
        <v>100.35899999999999</v>
      </c>
      <c r="N234" s="95">
        <v>1</v>
      </c>
      <c r="O234" s="95">
        <v>1.4E-2</v>
      </c>
      <c r="P234" s="95">
        <v>10</v>
      </c>
      <c r="Q234" s="111" t="s">
        <v>23</v>
      </c>
      <c r="R234" s="100">
        <v>2.8</v>
      </c>
      <c r="S234" s="100">
        <f t="shared" si="10"/>
        <v>2.6601999999999997</v>
      </c>
      <c r="T234" s="100">
        <v>2.7</v>
      </c>
      <c r="U234" s="100" t="s">
        <v>11</v>
      </c>
      <c r="V234" s="95" t="s">
        <v>274</v>
      </c>
      <c r="W234" s="47" t="s">
        <v>7</v>
      </c>
      <c r="Y234" s="53">
        <f t="shared" si="11"/>
        <v>7079457843841414</v>
      </c>
      <c r="AH234" s="37"/>
    </row>
    <row r="235" spans="1:34" x14ac:dyDescent="0.2">
      <c r="A235" s="45" t="s">
        <v>510</v>
      </c>
      <c r="B235" s="110">
        <f t="shared" si="9"/>
        <v>44683.18068287037</v>
      </c>
      <c r="C235" s="95">
        <v>2022</v>
      </c>
      <c r="D235" s="95">
        <v>5</v>
      </c>
      <c r="E235" s="95">
        <v>2</v>
      </c>
      <c r="F235" s="95">
        <v>4</v>
      </c>
      <c r="G235" s="96">
        <v>20</v>
      </c>
      <c r="H235" s="97">
        <v>11.7</v>
      </c>
      <c r="I235" s="97">
        <v>1.3</v>
      </c>
      <c r="J235" s="98">
        <v>51.323999999999998</v>
      </c>
      <c r="K235" s="95">
        <v>2</v>
      </c>
      <c r="L235" s="98">
        <v>1.7999999999999999E-2</v>
      </c>
      <c r="M235" s="98">
        <v>100.331</v>
      </c>
      <c r="N235" s="95">
        <v>1</v>
      </c>
      <c r="O235" s="95">
        <v>1.4E-2</v>
      </c>
      <c r="P235" s="95">
        <v>10</v>
      </c>
      <c r="Q235" s="111" t="s">
        <v>23</v>
      </c>
      <c r="R235" s="100">
        <v>2.8</v>
      </c>
      <c r="S235" s="100">
        <f t="shared" si="10"/>
        <v>2.6601999999999997</v>
      </c>
      <c r="T235" s="100">
        <v>2.7</v>
      </c>
      <c r="U235" s="100" t="s">
        <v>11</v>
      </c>
      <c r="V235" s="95" t="s">
        <v>274</v>
      </c>
      <c r="W235" s="47" t="s">
        <v>7</v>
      </c>
      <c r="Y235" s="53">
        <f t="shared" si="11"/>
        <v>7079457843841414</v>
      </c>
      <c r="AH235" s="37"/>
    </row>
    <row r="236" spans="1:34" x14ac:dyDescent="0.2">
      <c r="A236" s="45" t="s">
        <v>511</v>
      </c>
      <c r="B236" s="110">
        <f t="shared" si="9"/>
        <v>44683.961840277778</v>
      </c>
      <c r="C236" s="95">
        <v>2022</v>
      </c>
      <c r="D236" s="95">
        <v>5</v>
      </c>
      <c r="E236" s="95">
        <v>2</v>
      </c>
      <c r="F236" s="95">
        <v>23</v>
      </c>
      <c r="G236" s="96">
        <v>5</v>
      </c>
      <c r="H236" s="97">
        <v>3.9</v>
      </c>
      <c r="I236" s="97">
        <v>2.2000000000000002</v>
      </c>
      <c r="J236" s="98">
        <v>51.402999999999999</v>
      </c>
      <c r="K236" s="95">
        <v>2</v>
      </c>
      <c r="L236" s="98">
        <v>1.7999999999999999E-2</v>
      </c>
      <c r="M236" s="98">
        <v>100.29600000000001</v>
      </c>
      <c r="N236" s="95">
        <v>1</v>
      </c>
      <c r="O236" s="95">
        <v>1.4E-2</v>
      </c>
      <c r="P236" s="95">
        <v>10</v>
      </c>
      <c r="Q236" s="111" t="s">
        <v>23</v>
      </c>
      <c r="R236" s="100">
        <v>3.7</v>
      </c>
      <c r="S236" s="100">
        <f t="shared" si="10"/>
        <v>3.5548000000000002</v>
      </c>
      <c r="T236" s="100">
        <v>3.6</v>
      </c>
      <c r="U236" s="100" t="s">
        <v>11</v>
      </c>
      <c r="V236" s="95" t="s">
        <v>274</v>
      </c>
      <c r="W236" s="47" t="s">
        <v>7</v>
      </c>
      <c r="Y236" s="53">
        <f t="shared" si="11"/>
        <v>1.5848931924611347E+17</v>
      </c>
      <c r="AH236" s="37"/>
    </row>
    <row r="237" spans="1:34" x14ac:dyDescent="0.2">
      <c r="A237" s="45" t="s">
        <v>512</v>
      </c>
      <c r="B237" s="110">
        <f t="shared" si="9"/>
        <v>44684.358819444446</v>
      </c>
      <c r="C237" s="95">
        <v>2022</v>
      </c>
      <c r="D237" s="95">
        <v>5</v>
      </c>
      <c r="E237" s="95">
        <v>3</v>
      </c>
      <c r="F237" s="95">
        <v>8</v>
      </c>
      <c r="G237" s="96">
        <v>36</v>
      </c>
      <c r="H237" s="97">
        <v>42.6</v>
      </c>
      <c r="I237" s="97">
        <v>0.5</v>
      </c>
      <c r="J237" s="98">
        <v>52.433999999999997</v>
      </c>
      <c r="K237" s="95">
        <v>5</v>
      </c>
      <c r="L237" s="98">
        <v>4.4999999999999998E-2</v>
      </c>
      <c r="M237" s="98">
        <v>100.42100000000001</v>
      </c>
      <c r="N237" s="95">
        <v>2</v>
      </c>
      <c r="O237" s="95">
        <v>2.9000000000000001E-2</v>
      </c>
      <c r="P237" s="95">
        <v>10</v>
      </c>
      <c r="Q237" s="111" t="s">
        <v>23</v>
      </c>
      <c r="R237" s="100">
        <v>2.1</v>
      </c>
      <c r="S237" s="100">
        <f t="shared" si="10"/>
        <v>1.9644000000000001</v>
      </c>
      <c r="T237" s="100">
        <v>2</v>
      </c>
      <c r="U237" s="100" t="s">
        <v>11</v>
      </c>
      <c r="V237" s="95" t="s">
        <v>275</v>
      </c>
      <c r="W237" s="47" t="s">
        <v>7</v>
      </c>
      <c r="Y237" s="53">
        <f t="shared" si="11"/>
        <v>630957344480198.25</v>
      </c>
      <c r="AH237" s="37"/>
    </row>
    <row r="238" spans="1:34" x14ac:dyDescent="0.2">
      <c r="A238" s="45" t="s">
        <v>513</v>
      </c>
      <c r="B238" s="110">
        <f t="shared" si="9"/>
        <v>44686.008726851855</v>
      </c>
      <c r="C238" s="95">
        <v>2022</v>
      </c>
      <c r="D238" s="95">
        <v>5</v>
      </c>
      <c r="E238" s="95">
        <v>5</v>
      </c>
      <c r="F238" s="95">
        <v>0</v>
      </c>
      <c r="G238" s="96">
        <v>12</v>
      </c>
      <c r="H238" s="97">
        <v>34.299999999999997</v>
      </c>
      <c r="I238" s="97">
        <v>1.9</v>
      </c>
      <c r="J238" s="98">
        <v>51.277999999999999</v>
      </c>
      <c r="K238" s="95">
        <v>3</v>
      </c>
      <c r="L238" s="98">
        <v>2.7E-2</v>
      </c>
      <c r="M238" s="98">
        <v>100.32299999999999</v>
      </c>
      <c r="N238" s="95">
        <v>2</v>
      </c>
      <c r="O238" s="95">
        <v>2.9000000000000001E-2</v>
      </c>
      <c r="P238" s="95">
        <v>10</v>
      </c>
      <c r="Q238" s="111" t="s">
        <v>23</v>
      </c>
      <c r="R238" s="100">
        <v>3</v>
      </c>
      <c r="S238" s="100">
        <f t="shared" si="10"/>
        <v>2.859</v>
      </c>
      <c r="T238" s="100">
        <v>2.9</v>
      </c>
      <c r="U238" s="100" t="s">
        <v>11</v>
      </c>
      <c r="V238" s="95" t="s">
        <v>274</v>
      </c>
      <c r="W238" s="47" t="s">
        <v>7</v>
      </c>
      <c r="Y238" s="53">
        <f t="shared" si="11"/>
        <v>1.4125375446227572E+16</v>
      </c>
      <c r="AH238" s="37"/>
    </row>
    <row r="239" spans="1:34" x14ac:dyDescent="0.2">
      <c r="A239" s="45" t="s">
        <v>514</v>
      </c>
      <c r="B239" s="110">
        <f t="shared" si="9"/>
        <v>44686.14980324074</v>
      </c>
      <c r="C239" s="95">
        <v>2022</v>
      </c>
      <c r="D239" s="95">
        <v>5</v>
      </c>
      <c r="E239" s="95">
        <v>5</v>
      </c>
      <c r="F239" s="95">
        <v>3</v>
      </c>
      <c r="G239" s="96">
        <v>35</v>
      </c>
      <c r="H239" s="97">
        <v>43.9</v>
      </c>
      <c r="I239" s="97">
        <v>1.4</v>
      </c>
      <c r="J239" s="98">
        <v>51.197000000000003</v>
      </c>
      <c r="K239" s="95">
        <v>2</v>
      </c>
      <c r="L239" s="98">
        <v>1.7999999999999999E-2</v>
      </c>
      <c r="M239" s="98">
        <v>100.34399999999999</v>
      </c>
      <c r="N239" s="95">
        <v>1</v>
      </c>
      <c r="O239" s="95">
        <v>1.4E-2</v>
      </c>
      <c r="P239" s="95">
        <v>10</v>
      </c>
      <c r="Q239" s="111" t="s">
        <v>23</v>
      </c>
      <c r="R239" s="100">
        <v>2.7</v>
      </c>
      <c r="S239" s="100">
        <f t="shared" si="10"/>
        <v>2.5608000000000004</v>
      </c>
      <c r="T239" s="100">
        <v>2.6</v>
      </c>
      <c r="U239" s="100" t="s">
        <v>11</v>
      </c>
      <c r="V239" s="95" t="s">
        <v>274</v>
      </c>
      <c r="W239" s="47" t="s">
        <v>7</v>
      </c>
      <c r="Y239" s="53">
        <f t="shared" si="11"/>
        <v>5011872336272755</v>
      </c>
      <c r="AH239" s="37"/>
    </row>
    <row r="240" spans="1:34" x14ac:dyDescent="0.2">
      <c r="A240" s="45" t="s">
        <v>515</v>
      </c>
      <c r="B240" s="110">
        <f t="shared" si="9"/>
        <v>44688.326631944445</v>
      </c>
      <c r="C240" s="95">
        <v>2022</v>
      </c>
      <c r="D240" s="95">
        <v>5</v>
      </c>
      <c r="E240" s="95">
        <v>7</v>
      </c>
      <c r="F240" s="95">
        <v>7</v>
      </c>
      <c r="G240" s="96">
        <v>50</v>
      </c>
      <c r="H240" s="97">
        <v>21.1</v>
      </c>
      <c r="I240" s="97">
        <v>1.4</v>
      </c>
      <c r="J240" s="98">
        <v>51.277999999999999</v>
      </c>
      <c r="K240" s="95">
        <v>2</v>
      </c>
      <c r="L240" s="98">
        <v>1.7999999999999999E-2</v>
      </c>
      <c r="M240" s="98">
        <v>100.361</v>
      </c>
      <c r="N240" s="95">
        <v>1</v>
      </c>
      <c r="O240" s="95">
        <v>1.4E-2</v>
      </c>
      <c r="P240" s="95">
        <v>10</v>
      </c>
      <c r="Q240" s="111" t="s">
        <v>23</v>
      </c>
      <c r="R240" s="100">
        <v>2.8</v>
      </c>
      <c r="S240" s="100">
        <f t="shared" si="10"/>
        <v>2.6601999999999997</v>
      </c>
      <c r="T240" s="100">
        <v>2.7</v>
      </c>
      <c r="U240" s="100" t="s">
        <v>11</v>
      </c>
      <c r="V240" s="95" t="s">
        <v>274</v>
      </c>
      <c r="W240" s="47" t="s">
        <v>7</v>
      </c>
      <c r="Y240" s="53">
        <f t="shared" si="11"/>
        <v>7079457843841414</v>
      </c>
      <c r="AH240" s="37"/>
    </row>
    <row r="241" spans="1:34" x14ac:dyDescent="0.2">
      <c r="A241" s="45" t="s">
        <v>516</v>
      </c>
      <c r="B241" s="110">
        <f t="shared" si="9"/>
        <v>44688.821805555555</v>
      </c>
      <c r="C241" s="95">
        <v>2022</v>
      </c>
      <c r="D241" s="95">
        <v>5</v>
      </c>
      <c r="E241" s="95">
        <v>7</v>
      </c>
      <c r="F241" s="95">
        <v>19</v>
      </c>
      <c r="G241" s="96">
        <v>43</v>
      </c>
      <c r="H241" s="97">
        <v>24.1</v>
      </c>
      <c r="I241" s="97">
        <v>2.2000000000000002</v>
      </c>
      <c r="J241" s="98">
        <v>51.494</v>
      </c>
      <c r="K241" s="95">
        <v>2</v>
      </c>
      <c r="L241" s="98">
        <v>1.7999999999999999E-2</v>
      </c>
      <c r="M241" s="98">
        <v>99.697999999999993</v>
      </c>
      <c r="N241" s="95">
        <v>2</v>
      </c>
      <c r="O241" s="95">
        <v>2.9000000000000001E-2</v>
      </c>
      <c r="P241" s="95">
        <v>10</v>
      </c>
      <c r="Q241" s="111" t="s">
        <v>23</v>
      </c>
      <c r="R241" s="100">
        <v>2</v>
      </c>
      <c r="S241" s="100">
        <f t="shared" si="10"/>
        <v>1.865</v>
      </c>
      <c r="T241" s="100">
        <v>1.9</v>
      </c>
      <c r="U241" s="100" t="s">
        <v>11</v>
      </c>
      <c r="V241" s="95" t="s">
        <v>277</v>
      </c>
      <c r="W241" s="47" t="s">
        <v>7</v>
      </c>
      <c r="Y241" s="53">
        <f t="shared" si="11"/>
        <v>446683592150964.06</v>
      </c>
      <c r="AH241" s="37"/>
    </row>
    <row r="242" spans="1:34" x14ac:dyDescent="0.2">
      <c r="A242" s="45" t="s">
        <v>517</v>
      </c>
      <c r="B242" s="110">
        <f t="shared" si="9"/>
        <v>44689.613368055558</v>
      </c>
      <c r="C242" s="95">
        <v>2022</v>
      </c>
      <c r="D242" s="95">
        <v>5</v>
      </c>
      <c r="E242" s="95">
        <v>8</v>
      </c>
      <c r="F242" s="95">
        <v>14</v>
      </c>
      <c r="G242" s="96">
        <v>43</v>
      </c>
      <c r="H242" s="97">
        <v>15.9</v>
      </c>
      <c r="I242" s="97">
        <v>1.5</v>
      </c>
      <c r="J242" s="98">
        <v>51.173000000000002</v>
      </c>
      <c r="K242" s="95">
        <v>3</v>
      </c>
      <c r="L242" s="98">
        <v>2.7E-2</v>
      </c>
      <c r="M242" s="98">
        <v>100.32</v>
      </c>
      <c r="N242" s="95">
        <v>1</v>
      </c>
      <c r="O242" s="95">
        <v>1.4E-2</v>
      </c>
      <c r="P242" s="95">
        <v>10</v>
      </c>
      <c r="Q242" s="111" t="s">
        <v>23</v>
      </c>
      <c r="R242" s="100">
        <v>2.4</v>
      </c>
      <c r="S242" s="100">
        <f t="shared" si="10"/>
        <v>2.2625999999999999</v>
      </c>
      <c r="T242" s="100">
        <v>2.2999999999999998</v>
      </c>
      <c r="U242" s="100" t="s">
        <v>11</v>
      </c>
      <c r="V242" s="95" t="s">
        <v>274</v>
      </c>
      <c r="W242" s="47" t="s">
        <v>7</v>
      </c>
      <c r="Y242" s="53">
        <f t="shared" si="11"/>
        <v>1778279410038929</v>
      </c>
      <c r="AH242" s="37"/>
    </row>
    <row r="243" spans="1:34" x14ac:dyDescent="0.2">
      <c r="A243" s="45" t="s">
        <v>518</v>
      </c>
      <c r="B243" s="110">
        <f t="shared" si="9"/>
        <v>44690.983495370368</v>
      </c>
      <c r="C243" s="95">
        <v>2022</v>
      </c>
      <c r="D243" s="95">
        <v>5</v>
      </c>
      <c r="E243" s="95">
        <v>9</v>
      </c>
      <c r="F243" s="95">
        <v>23</v>
      </c>
      <c r="G243" s="96">
        <v>36</v>
      </c>
      <c r="H243" s="97">
        <v>14.6</v>
      </c>
      <c r="I243" s="97">
        <v>1.7</v>
      </c>
      <c r="J243" s="98">
        <v>51.271000000000001</v>
      </c>
      <c r="K243" s="95">
        <v>2</v>
      </c>
      <c r="L243" s="98">
        <v>1.7999999999999999E-2</v>
      </c>
      <c r="M243" s="98">
        <v>100.414</v>
      </c>
      <c r="N243" s="95">
        <v>1</v>
      </c>
      <c r="O243" s="95">
        <v>1.4E-2</v>
      </c>
      <c r="P243" s="95">
        <v>10</v>
      </c>
      <c r="Q243" s="111" t="s">
        <v>23</v>
      </c>
      <c r="R243" s="100">
        <v>3</v>
      </c>
      <c r="S243" s="100">
        <f t="shared" si="10"/>
        <v>2.859</v>
      </c>
      <c r="T243" s="100">
        <v>2.9</v>
      </c>
      <c r="U243" s="100" t="s">
        <v>11</v>
      </c>
      <c r="V243" s="95" t="s">
        <v>274</v>
      </c>
      <c r="W243" s="47" t="s">
        <v>7</v>
      </c>
      <c r="Y243" s="53">
        <f t="shared" si="11"/>
        <v>1.4125375446227572E+16</v>
      </c>
      <c r="AH243" s="37"/>
    </row>
    <row r="244" spans="1:34" x14ac:dyDescent="0.2">
      <c r="A244" s="45" t="s">
        <v>519</v>
      </c>
      <c r="B244" s="110">
        <f t="shared" si="9"/>
        <v>44691.11346064815</v>
      </c>
      <c r="C244" s="95">
        <v>2022</v>
      </c>
      <c r="D244" s="95">
        <v>5</v>
      </c>
      <c r="E244" s="95">
        <v>10</v>
      </c>
      <c r="F244" s="95">
        <v>2</v>
      </c>
      <c r="G244" s="96">
        <v>43</v>
      </c>
      <c r="H244" s="97">
        <v>23</v>
      </c>
      <c r="I244" s="97">
        <v>1.8</v>
      </c>
      <c r="J244" s="98">
        <v>51.19</v>
      </c>
      <c r="K244" s="95">
        <v>3</v>
      </c>
      <c r="L244" s="98">
        <v>2.7E-2</v>
      </c>
      <c r="M244" s="98">
        <v>99.65</v>
      </c>
      <c r="N244" s="95">
        <v>2</v>
      </c>
      <c r="O244" s="95">
        <v>2.9000000000000001E-2</v>
      </c>
      <c r="P244" s="95">
        <v>10</v>
      </c>
      <c r="Q244" s="111" t="s">
        <v>23</v>
      </c>
      <c r="R244" s="100">
        <v>2.2999999999999998</v>
      </c>
      <c r="S244" s="100">
        <f t="shared" si="10"/>
        <v>2.1631999999999998</v>
      </c>
      <c r="T244" s="100">
        <v>2.2000000000000002</v>
      </c>
      <c r="U244" s="100" t="s">
        <v>11</v>
      </c>
      <c r="V244" s="95" t="s">
        <v>274</v>
      </c>
      <c r="W244" s="47" t="s">
        <v>7</v>
      </c>
      <c r="Y244" s="53">
        <f t="shared" si="11"/>
        <v>1258925411794173.5</v>
      </c>
      <c r="AH244" s="37"/>
    </row>
    <row r="245" spans="1:34" x14ac:dyDescent="0.2">
      <c r="A245" s="45" t="s">
        <v>520</v>
      </c>
      <c r="B245" s="110">
        <f t="shared" si="9"/>
        <v>44691.694363425922</v>
      </c>
      <c r="C245" s="95">
        <v>2022</v>
      </c>
      <c r="D245" s="95">
        <v>5</v>
      </c>
      <c r="E245" s="95">
        <v>10</v>
      </c>
      <c r="F245" s="95">
        <v>16</v>
      </c>
      <c r="G245" s="96">
        <v>39</v>
      </c>
      <c r="H245" s="97">
        <v>53.4</v>
      </c>
      <c r="I245" s="97">
        <v>1.6</v>
      </c>
      <c r="J245" s="98">
        <v>51.23</v>
      </c>
      <c r="K245" s="95">
        <v>2</v>
      </c>
      <c r="L245" s="98">
        <v>1.7999999999999999E-2</v>
      </c>
      <c r="M245" s="98">
        <v>100.345</v>
      </c>
      <c r="N245" s="95">
        <v>1</v>
      </c>
      <c r="O245" s="95">
        <v>1.4E-2</v>
      </c>
      <c r="P245" s="95">
        <v>9</v>
      </c>
      <c r="Q245" s="111" t="s">
        <v>23</v>
      </c>
      <c r="R245" s="100">
        <v>2.9</v>
      </c>
      <c r="S245" s="100">
        <f t="shared" si="10"/>
        <v>2.7595999999999998</v>
      </c>
      <c r="T245" s="100">
        <v>2.8</v>
      </c>
      <c r="U245" s="100" t="s">
        <v>11</v>
      </c>
      <c r="V245" s="95" t="s">
        <v>274</v>
      </c>
      <c r="W245" s="47" t="s">
        <v>7</v>
      </c>
      <c r="Y245" s="53">
        <f t="shared" si="11"/>
        <v>1E+16</v>
      </c>
      <c r="AH245" s="37"/>
    </row>
    <row r="246" spans="1:34" x14ac:dyDescent="0.2">
      <c r="A246" s="45" t="s">
        <v>521</v>
      </c>
      <c r="B246" s="110">
        <f t="shared" si="9"/>
        <v>44692.843449074076</v>
      </c>
      <c r="C246" s="95">
        <v>2022</v>
      </c>
      <c r="D246" s="95">
        <v>5</v>
      </c>
      <c r="E246" s="95">
        <v>11</v>
      </c>
      <c r="F246" s="95">
        <v>20</v>
      </c>
      <c r="G246" s="96">
        <v>14</v>
      </c>
      <c r="H246" s="97">
        <v>34.1</v>
      </c>
      <c r="I246" s="97">
        <v>1.4</v>
      </c>
      <c r="J246" s="98">
        <v>51.887</v>
      </c>
      <c r="K246" s="95">
        <v>2</v>
      </c>
      <c r="L246" s="98">
        <v>1.7999999999999999E-2</v>
      </c>
      <c r="M246" s="98">
        <v>99.384</v>
      </c>
      <c r="N246" s="95">
        <v>2</v>
      </c>
      <c r="O246" s="95">
        <v>2.9000000000000001E-2</v>
      </c>
      <c r="P246" s="95">
        <v>9</v>
      </c>
      <c r="Q246" s="111" t="s">
        <v>23</v>
      </c>
      <c r="R246" s="100">
        <v>2.4</v>
      </c>
      <c r="S246" s="100">
        <f t="shared" si="10"/>
        <v>2.2625999999999999</v>
      </c>
      <c r="T246" s="100">
        <v>2.2999999999999998</v>
      </c>
      <c r="U246" s="100" t="s">
        <v>11</v>
      </c>
      <c r="V246" s="95" t="s">
        <v>275</v>
      </c>
      <c r="W246" s="47" t="s">
        <v>7</v>
      </c>
      <c r="Y246" s="53">
        <f t="shared" si="11"/>
        <v>1778279410038929</v>
      </c>
      <c r="AH246" s="37"/>
    </row>
    <row r="247" spans="1:34" x14ac:dyDescent="0.2">
      <c r="A247" s="45" t="s">
        <v>522</v>
      </c>
      <c r="B247" s="110">
        <f t="shared" si="9"/>
        <v>44693.27547453704</v>
      </c>
      <c r="C247" s="95">
        <v>2022</v>
      </c>
      <c r="D247" s="95">
        <v>5</v>
      </c>
      <c r="E247" s="95">
        <v>12</v>
      </c>
      <c r="F247" s="95">
        <v>6</v>
      </c>
      <c r="G247" s="96">
        <v>36</v>
      </c>
      <c r="H247" s="97">
        <v>41.8</v>
      </c>
      <c r="I247" s="97">
        <v>2</v>
      </c>
      <c r="J247" s="98">
        <v>51.314999999999998</v>
      </c>
      <c r="K247" s="95">
        <v>6</v>
      </c>
      <c r="L247" s="98">
        <v>5.3999999999999999E-2</v>
      </c>
      <c r="M247" s="98">
        <v>100.39</v>
      </c>
      <c r="N247" s="95">
        <v>2</v>
      </c>
      <c r="O247" s="95">
        <v>2.9000000000000001E-2</v>
      </c>
      <c r="P247" s="95">
        <v>10</v>
      </c>
      <c r="Q247" s="111" t="s">
        <v>23</v>
      </c>
      <c r="R247" s="100">
        <v>2.1</v>
      </c>
      <c r="S247" s="100">
        <f t="shared" si="10"/>
        <v>1.9644000000000001</v>
      </c>
      <c r="T247" s="100">
        <v>2</v>
      </c>
      <c r="U247" s="100" t="s">
        <v>11</v>
      </c>
      <c r="V247" s="95" t="s">
        <v>274</v>
      </c>
      <c r="W247" s="47" t="s">
        <v>7</v>
      </c>
      <c r="Y247" s="53">
        <f t="shared" si="11"/>
        <v>630957344480198.25</v>
      </c>
      <c r="AH247" s="37"/>
    </row>
    <row r="248" spans="1:34" x14ac:dyDescent="0.2">
      <c r="A248" s="45" t="s">
        <v>523</v>
      </c>
      <c r="B248" s="110">
        <f t="shared" si="9"/>
        <v>44693.287789351853</v>
      </c>
      <c r="C248" s="95">
        <v>2022</v>
      </c>
      <c r="D248" s="95">
        <v>5</v>
      </c>
      <c r="E248" s="95">
        <v>12</v>
      </c>
      <c r="F248" s="95">
        <v>6</v>
      </c>
      <c r="G248" s="96">
        <v>54</v>
      </c>
      <c r="H248" s="97">
        <v>25.7</v>
      </c>
      <c r="I248" s="97">
        <v>1.8</v>
      </c>
      <c r="J248" s="98">
        <v>51.274999999999999</v>
      </c>
      <c r="K248" s="95">
        <v>2</v>
      </c>
      <c r="L248" s="98">
        <v>1.7999999999999999E-2</v>
      </c>
      <c r="M248" s="98">
        <v>100.27200000000001</v>
      </c>
      <c r="N248" s="95">
        <v>1</v>
      </c>
      <c r="O248" s="95">
        <v>1.4E-2</v>
      </c>
      <c r="P248" s="95">
        <v>10</v>
      </c>
      <c r="Q248" s="111" t="s">
        <v>23</v>
      </c>
      <c r="R248" s="100">
        <v>3.1</v>
      </c>
      <c r="S248" s="100">
        <f t="shared" si="10"/>
        <v>2.9584000000000001</v>
      </c>
      <c r="T248" s="100">
        <v>3</v>
      </c>
      <c r="U248" s="100" t="s">
        <v>11</v>
      </c>
      <c r="V248" s="95" t="s">
        <v>274</v>
      </c>
      <c r="W248" s="47" t="s">
        <v>7</v>
      </c>
      <c r="Y248" s="53">
        <f t="shared" si="11"/>
        <v>1.9952623149688948E+16</v>
      </c>
      <c r="AH248" s="37"/>
    </row>
    <row r="249" spans="1:34" x14ac:dyDescent="0.2">
      <c r="A249" s="45" t="s">
        <v>524</v>
      </c>
      <c r="B249" s="110">
        <f t="shared" si="9"/>
        <v>44694.397465277776</v>
      </c>
      <c r="C249" s="95">
        <v>2022</v>
      </c>
      <c r="D249" s="95">
        <v>5</v>
      </c>
      <c r="E249" s="95">
        <v>13</v>
      </c>
      <c r="F249" s="95">
        <v>9</v>
      </c>
      <c r="G249" s="96">
        <v>32</v>
      </c>
      <c r="H249" s="97">
        <v>21.4</v>
      </c>
      <c r="I249" s="97">
        <v>2</v>
      </c>
      <c r="J249" s="98">
        <v>51.08</v>
      </c>
      <c r="K249" s="95">
        <v>3</v>
      </c>
      <c r="L249" s="98">
        <v>2.7E-2</v>
      </c>
      <c r="M249" s="98">
        <v>99.411000000000001</v>
      </c>
      <c r="N249" s="95">
        <v>2</v>
      </c>
      <c r="O249" s="95">
        <v>2.9000000000000001E-2</v>
      </c>
      <c r="P249" s="95">
        <v>9</v>
      </c>
      <c r="Q249" s="111" t="s">
        <v>23</v>
      </c>
      <c r="R249" s="100">
        <v>2.6</v>
      </c>
      <c r="S249" s="100">
        <f t="shared" si="10"/>
        <v>2.4614000000000003</v>
      </c>
      <c r="T249" s="100">
        <v>2.5</v>
      </c>
      <c r="U249" s="100" t="s">
        <v>11</v>
      </c>
      <c r="V249" s="95" t="s">
        <v>274</v>
      </c>
      <c r="W249" s="47" t="s">
        <v>7</v>
      </c>
      <c r="Y249" s="53">
        <f t="shared" si="11"/>
        <v>3548133892335782</v>
      </c>
      <c r="AH249" s="37"/>
    </row>
    <row r="250" spans="1:34" x14ac:dyDescent="0.2">
      <c r="A250" s="45" t="s">
        <v>525</v>
      </c>
      <c r="B250" s="110">
        <f t="shared" si="9"/>
        <v>44694.7190625</v>
      </c>
      <c r="C250" s="95">
        <v>2022</v>
      </c>
      <c r="D250" s="95">
        <v>5</v>
      </c>
      <c r="E250" s="95">
        <v>13</v>
      </c>
      <c r="F250" s="95">
        <v>17</v>
      </c>
      <c r="G250" s="96">
        <v>15</v>
      </c>
      <c r="H250" s="97">
        <v>27.6</v>
      </c>
      <c r="I250" s="97">
        <v>1</v>
      </c>
      <c r="J250" s="98">
        <v>51.426000000000002</v>
      </c>
      <c r="K250" s="95">
        <v>4</v>
      </c>
      <c r="L250" s="98">
        <v>3.5999999999999997E-2</v>
      </c>
      <c r="M250" s="98">
        <v>100.017</v>
      </c>
      <c r="N250" s="95">
        <v>5</v>
      </c>
      <c r="O250" s="95">
        <v>7.1999999999999995E-2</v>
      </c>
      <c r="P250" s="95">
        <v>10</v>
      </c>
      <c r="Q250" s="111" t="s">
        <v>23</v>
      </c>
      <c r="R250" s="100">
        <v>2.2999999999999998</v>
      </c>
      <c r="S250" s="100">
        <f t="shared" si="10"/>
        <v>2.1631999999999998</v>
      </c>
      <c r="T250" s="100">
        <v>2.2000000000000002</v>
      </c>
      <c r="U250" s="100" t="s">
        <v>11</v>
      </c>
      <c r="V250" s="95" t="s">
        <v>274</v>
      </c>
      <c r="W250" s="47" t="s">
        <v>7</v>
      </c>
      <c r="Y250" s="53">
        <f t="shared" si="11"/>
        <v>1258925411794173.5</v>
      </c>
      <c r="AH250" s="37"/>
    </row>
    <row r="251" spans="1:34" x14ac:dyDescent="0.2">
      <c r="A251" s="45" t="s">
        <v>526</v>
      </c>
      <c r="B251" s="110">
        <f t="shared" si="9"/>
        <v>44696.66951388889</v>
      </c>
      <c r="C251" s="95">
        <v>2022</v>
      </c>
      <c r="D251" s="95">
        <v>5</v>
      </c>
      <c r="E251" s="95">
        <v>15</v>
      </c>
      <c r="F251" s="95">
        <v>16</v>
      </c>
      <c r="G251" s="96">
        <v>4</v>
      </c>
      <c r="H251" s="97">
        <v>6.8</v>
      </c>
      <c r="I251" s="97">
        <v>1.3</v>
      </c>
      <c r="J251" s="98">
        <v>51.316000000000003</v>
      </c>
      <c r="K251" s="95">
        <v>4</v>
      </c>
      <c r="L251" s="98">
        <v>3.5999999999999997E-2</v>
      </c>
      <c r="M251" s="98">
        <v>100.04600000000001</v>
      </c>
      <c r="N251" s="95">
        <v>5</v>
      </c>
      <c r="O251" s="95">
        <v>7.1999999999999995E-2</v>
      </c>
      <c r="P251" s="95">
        <v>10</v>
      </c>
      <c r="Q251" s="111" t="s">
        <v>23</v>
      </c>
      <c r="R251" s="100">
        <v>2.7</v>
      </c>
      <c r="S251" s="100">
        <f t="shared" si="10"/>
        <v>2.5608000000000004</v>
      </c>
      <c r="T251" s="100">
        <v>2.6</v>
      </c>
      <c r="U251" s="100" t="s">
        <v>11</v>
      </c>
      <c r="V251" s="95" t="s">
        <v>274</v>
      </c>
      <c r="W251" s="47" t="s">
        <v>7</v>
      </c>
      <c r="Y251" s="53">
        <f t="shared" si="11"/>
        <v>5011872336272755</v>
      </c>
      <c r="AH251" s="37"/>
    </row>
    <row r="252" spans="1:34" x14ac:dyDescent="0.2">
      <c r="A252" s="45" t="s">
        <v>527</v>
      </c>
      <c r="B252" s="110">
        <f t="shared" si="9"/>
        <v>44697.542268518519</v>
      </c>
      <c r="C252" s="95">
        <v>2022</v>
      </c>
      <c r="D252" s="95">
        <v>5</v>
      </c>
      <c r="E252" s="95">
        <v>16</v>
      </c>
      <c r="F252" s="95">
        <v>13</v>
      </c>
      <c r="G252" s="96">
        <v>0</v>
      </c>
      <c r="H252" s="97">
        <v>52.8</v>
      </c>
      <c r="I252" s="97">
        <v>0.8</v>
      </c>
      <c r="J252" s="98">
        <v>51.307000000000002</v>
      </c>
      <c r="K252" s="95">
        <v>2</v>
      </c>
      <c r="L252" s="98">
        <v>1.7999999999999999E-2</v>
      </c>
      <c r="M252" s="98">
        <v>100.33199999999999</v>
      </c>
      <c r="N252" s="95">
        <v>2</v>
      </c>
      <c r="O252" s="95">
        <v>2.9000000000000001E-2</v>
      </c>
      <c r="P252" s="95">
        <v>10</v>
      </c>
      <c r="Q252" s="111" t="s">
        <v>23</v>
      </c>
      <c r="R252" s="100">
        <v>2.2999999999999998</v>
      </c>
      <c r="S252" s="100">
        <f t="shared" si="10"/>
        <v>2.1631999999999998</v>
      </c>
      <c r="T252" s="100">
        <v>2.2000000000000002</v>
      </c>
      <c r="U252" s="100" t="s">
        <v>11</v>
      </c>
      <c r="V252" s="95" t="s">
        <v>274</v>
      </c>
      <c r="W252" s="47" t="s">
        <v>7</v>
      </c>
      <c r="Y252" s="53">
        <f t="shared" si="11"/>
        <v>1258925411794173.5</v>
      </c>
      <c r="AH252" s="37"/>
    </row>
    <row r="253" spans="1:34" x14ac:dyDescent="0.2">
      <c r="A253" s="45" t="s">
        <v>528</v>
      </c>
      <c r="B253" s="110">
        <f t="shared" si="9"/>
        <v>44700.731307870374</v>
      </c>
      <c r="C253" s="95">
        <v>2022</v>
      </c>
      <c r="D253" s="95">
        <v>5</v>
      </c>
      <c r="E253" s="95">
        <v>19</v>
      </c>
      <c r="F253" s="95">
        <v>17</v>
      </c>
      <c r="G253" s="96">
        <v>33</v>
      </c>
      <c r="H253" s="97">
        <v>5.3</v>
      </c>
      <c r="I253" s="97">
        <v>0.7</v>
      </c>
      <c r="J253" s="98">
        <v>51.625</v>
      </c>
      <c r="K253" s="95">
        <v>2</v>
      </c>
      <c r="L253" s="98">
        <v>1.7999999999999999E-2</v>
      </c>
      <c r="M253" s="98">
        <v>100.22</v>
      </c>
      <c r="N253" s="95">
        <v>2</v>
      </c>
      <c r="O253" s="95">
        <v>2.9000000000000001E-2</v>
      </c>
      <c r="P253" s="95">
        <v>10</v>
      </c>
      <c r="Q253" s="111" t="s">
        <v>23</v>
      </c>
      <c r="R253" s="100">
        <v>2.2999999999999998</v>
      </c>
      <c r="S253" s="100">
        <f t="shared" si="10"/>
        <v>2.1631999999999998</v>
      </c>
      <c r="T253" s="100">
        <v>2.2000000000000002</v>
      </c>
      <c r="U253" s="100" t="s">
        <v>11</v>
      </c>
      <c r="V253" s="95" t="s">
        <v>274</v>
      </c>
      <c r="W253" s="47" t="s">
        <v>7</v>
      </c>
      <c r="Y253" s="53">
        <f t="shared" si="11"/>
        <v>1258925411794173.5</v>
      </c>
      <c r="AH253" s="37"/>
    </row>
    <row r="254" spans="1:34" x14ac:dyDescent="0.2">
      <c r="A254" s="45" t="s">
        <v>529</v>
      </c>
      <c r="B254" s="110">
        <f t="shared" si="9"/>
        <v>44701.109942129631</v>
      </c>
      <c r="C254" s="95">
        <v>2022</v>
      </c>
      <c r="D254" s="95">
        <v>5</v>
      </c>
      <c r="E254" s="95">
        <v>20</v>
      </c>
      <c r="F254" s="95">
        <v>2</v>
      </c>
      <c r="G254" s="96">
        <v>38</v>
      </c>
      <c r="H254" s="97">
        <v>19.5</v>
      </c>
      <c r="I254" s="97">
        <v>1.5</v>
      </c>
      <c r="J254" s="98">
        <v>51.276000000000003</v>
      </c>
      <c r="K254" s="95">
        <v>3</v>
      </c>
      <c r="L254" s="98">
        <v>2.7E-2</v>
      </c>
      <c r="M254" s="98">
        <v>100.217</v>
      </c>
      <c r="N254" s="95">
        <v>2</v>
      </c>
      <c r="O254" s="95">
        <v>2.9000000000000001E-2</v>
      </c>
      <c r="P254" s="95">
        <v>10</v>
      </c>
      <c r="Q254" s="111" t="s">
        <v>23</v>
      </c>
      <c r="R254" s="100">
        <v>1.8</v>
      </c>
      <c r="S254" s="100">
        <f t="shared" si="10"/>
        <v>1.6662000000000001</v>
      </c>
      <c r="T254" s="100">
        <v>1.7</v>
      </c>
      <c r="U254" s="100" t="s">
        <v>11</v>
      </c>
      <c r="V254" s="95" t="s">
        <v>274</v>
      </c>
      <c r="W254" s="47" t="s">
        <v>7</v>
      </c>
      <c r="Y254" s="53">
        <f t="shared" si="11"/>
        <v>223872113856835.09</v>
      </c>
      <c r="AH254" s="37"/>
    </row>
    <row r="255" spans="1:34" x14ac:dyDescent="0.2">
      <c r="A255" s="45" t="s">
        <v>530</v>
      </c>
      <c r="B255" s="110">
        <f t="shared" si="9"/>
        <v>44701.27679398148</v>
      </c>
      <c r="C255" s="95">
        <v>2022</v>
      </c>
      <c r="D255" s="95">
        <v>5</v>
      </c>
      <c r="E255" s="95">
        <v>20</v>
      </c>
      <c r="F255" s="95">
        <v>6</v>
      </c>
      <c r="G255" s="96">
        <v>38</v>
      </c>
      <c r="H255" s="97">
        <v>35.799999999999997</v>
      </c>
      <c r="I255" s="97">
        <v>1.6</v>
      </c>
      <c r="J255" s="98">
        <v>50.534999999999997</v>
      </c>
      <c r="K255" s="95">
        <v>6</v>
      </c>
      <c r="L255" s="98">
        <v>5.3999999999999999E-2</v>
      </c>
      <c r="M255" s="98">
        <v>100.255</v>
      </c>
      <c r="N255" s="95">
        <v>6</v>
      </c>
      <c r="O255" s="95">
        <v>8.5000000000000006E-2</v>
      </c>
      <c r="P255" s="95">
        <v>9</v>
      </c>
      <c r="Q255" s="111" t="s">
        <v>23</v>
      </c>
      <c r="R255" s="100">
        <v>2.6</v>
      </c>
      <c r="S255" s="100">
        <f t="shared" si="10"/>
        <v>2.4614000000000003</v>
      </c>
      <c r="T255" s="100">
        <v>2.5</v>
      </c>
      <c r="U255" s="100" t="s">
        <v>11</v>
      </c>
      <c r="V255" s="95" t="s">
        <v>274</v>
      </c>
      <c r="W255" s="47" t="s">
        <v>7</v>
      </c>
      <c r="Y255" s="53">
        <f t="shared" si="11"/>
        <v>3548133892335782</v>
      </c>
      <c r="AH255" s="37"/>
    </row>
    <row r="256" spans="1:34" x14ac:dyDescent="0.2">
      <c r="A256" s="45" t="s">
        <v>531</v>
      </c>
      <c r="B256" s="110">
        <f t="shared" si="9"/>
        <v>44701.445381944446</v>
      </c>
      <c r="C256" s="95">
        <v>2022</v>
      </c>
      <c r="D256" s="95">
        <v>5</v>
      </c>
      <c r="E256" s="95">
        <v>20</v>
      </c>
      <c r="F256" s="95">
        <v>10</v>
      </c>
      <c r="G256" s="96">
        <v>41</v>
      </c>
      <c r="H256" s="97">
        <v>21.3</v>
      </c>
      <c r="I256" s="97">
        <v>0.9</v>
      </c>
      <c r="J256" s="98">
        <v>51.097000000000001</v>
      </c>
      <c r="K256" s="95">
        <v>3</v>
      </c>
      <c r="L256" s="98">
        <v>2.7E-2</v>
      </c>
      <c r="M256" s="98">
        <v>99.703000000000003</v>
      </c>
      <c r="N256" s="95">
        <v>2</v>
      </c>
      <c r="O256" s="95">
        <v>2.9000000000000001E-2</v>
      </c>
      <c r="P256" s="95">
        <v>10</v>
      </c>
      <c r="Q256" s="111" t="s">
        <v>23</v>
      </c>
      <c r="R256" s="100">
        <v>2.2000000000000002</v>
      </c>
      <c r="S256" s="100">
        <f t="shared" si="10"/>
        <v>2.0638000000000005</v>
      </c>
      <c r="T256" s="100">
        <v>2.1</v>
      </c>
      <c r="U256" s="100" t="s">
        <v>11</v>
      </c>
      <c r="V256" s="95" t="s">
        <v>274</v>
      </c>
      <c r="W256" s="47" t="s">
        <v>7</v>
      </c>
      <c r="Y256" s="53">
        <f t="shared" si="11"/>
        <v>891250938133751.25</v>
      </c>
      <c r="AH256" s="37"/>
    </row>
    <row r="257" spans="1:34" x14ac:dyDescent="0.2">
      <c r="A257" s="45" t="s">
        <v>532</v>
      </c>
      <c r="B257" s="110">
        <f t="shared" si="9"/>
        <v>44701.800347222219</v>
      </c>
      <c r="C257" s="95">
        <v>2022</v>
      </c>
      <c r="D257" s="95">
        <v>5</v>
      </c>
      <c r="E257" s="95">
        <v>20</v>
      </c>
      <c r="F257" s="95">
        <v>19</v>
      </c>
      <c r="G257" s="96">
        <v>12</v>
      </c>
      <c r="H257" s="97">
        <v>30.1</v>
      </c>
      <c r="I257" s="97">
        <v>1.9</v>
      </c>
      <c r="J257" s="98">
        <v>51.271999999999998</v>
      </c>
      <c r="K257" s="95">
        <v>2</v>
      </c>
      <c r="L257" s="98">
        <v>1.7999999999999999E-2</v>
      </c>
      <c r="M257" s="98">
        <v>100.32599999999999</v>
      </c>
      <c r="N257" s="95">
        <v>2</v>
      </c>
      <c r="O257" s="95">
        <v>2.9000000000000001E-2</v>
      </c>
      <c r="P257" s="95">
        <v>10</v>
      </c>
      <c r="Q257" s="111" t="s">
        <v>23</v>
      </c>
      <c r="R257" s="100">
        <v>2.2000000000000002</v>
      </c>
      <c r="S257" s="100">
        <f t="shared" si="10"/>
        <v>2.0638000000000005</v>
      </c>
      <c r="T257" s="100">
        <v>2.1</v>
      </c>
      <c r="U257" s="100" t="s">
        <v>11</v>
      </c>
      <c r="V257" s="95" t="s">
        <v>274</v>
      </c>
      <c r="W257" s="47" t="s">
        <v>7</v>
      </c>
      <c r="Y257" s="53">
        <f t="shared" si="11"/>
        <v>891250938133751.25</v>
      </c>
      <c r="AH257" s="37"/>
    </row>
    <row r="258" spans="1:34" x14ac:dyDescent="0.2">
      <c r="A258" s="45" t="s">
        <v>533</v>
      </c>
      <c r="B258" s="110">
        <f t="shared" si="9"/>
        <v>44701.909560185188</v>
      </c>
      <c r="C258" s="95">
        <v>2022</v>
      </c>
      <c r="D258" s="95">
        <v>5</v>
      </c>
      <c r="E258" s="95">
        <v>20</v>
      </c>
      <c r="F258" s="95">
        <v>21</v>
      </c>
      <c r="G258" s="96">
        <v>49</v>
      </c>
      <c r="H258" s="97">
        <v>46</v>
      </c>
      <c r="I258" s="97">
        <v>0.4</v>
      </c>
      <c r="J258" s="98">
        <v>51.408000000000001</v>
      </c>
      <c r="K258" s="95">
        <v>5</v>
      </c>
      <c r="L258" s="98">
        <v>4.4999999999999998E-2</v>
      </c>
      <c r="M258" s="98">
        <v>100.048</v>
      </c>
      <c r="N258" s="95">
        <v>6</v>
      </c>
      <c r="O258" s="95">
        <v>8.5999999999999993E-2</v>
      </c>
      <c r="P258" s="95">
        <v>10</v>
      </c>
      <c r="Q258" s="111" t="s">
        <v>23</v>
      </c>
      <c r="R258" s="100">
        <v>1.4</v>
      </c>
      <c r="S258" s="100">
        <f t="shared" si="10"/>
        <v>1.2685999999999999</v>
      </c>
      <c r="T258" s="100">
        <v>1.3</v>
      </c>
      <c r="U258" s="100" t="s">
        <v>11</v>
      </c>
      <c r="V258" s="95" t="s">
        <v>274</v>
      </c>
      <c r="W258" s="47" t="s">
        <v>7</v>
      </c>
      <c r="Y258" s="53">
        <f t="shared" si="11"/>
        <v>56234132519035.117</v>
      </c>
      <c r="AH258" s="37"/>
    </row>
    <row r="259" spans="1:34" x14ac:dyDescent="0.2">
      <c r="A259" s="45" t="s">
        <v>534</v>
      </c>
      <c r="B259" s="110">
        <f t="shared" si="9"/>
        <v>44702.488229166665</v>
      </c>
      <c r="C259" s="95">
        <v>2022</v>
      </c>
      <c r="D259" s="95">
        <v>5</v>
      </c>
      <c r="E259" s="95">
        <v>21</v>
      </c>
      <c r="F259" s="95">
        <v>11</v>
      </c>
      <c r="G259" s="96">
        <v>43</v>
      </c>
      <c r="H259" s="97">
        <v>3.6</v>
      </c>
      <c r="I259" s="97">
        <v>1.4</v>
      </c>
      <c r="J259" s="98">
        <v>51.265000000000001</v>
      </c>
      <c r="K259" s="95">
        <v>3</v>
      </c>
      <c r="L259" s="98">
        <v>2.7E-2</v>
      </c>
      <c r="M259" s="98">
        <v>100.387</v>
      </c>
      <c r="N259" s="95">
        <v>1</v>
      </c>
      <c r="O259" s="95">
        <v>1.4E-2</v>
      </c>
      <c r="P259" s="95">
        <v>9</v>
      </c>
      <c r="Q259" s="111" t="s">
        <v>23</v>
      </c>
      <c r="R259" s="100">
        <v>2.7</v>
      </c>
      <c r="S259" s="100">
        <f t="shared" si="10"/>
        <v>2.5608000000000004</v>
      </c>
      <c r="T259" s="100">
        <v>2.6</v>
      </c>
      <c r="U259" s="100" t="s">
        <v>11</v>
      </c>
      <c r="V259" s="95" t="s">
        <v>274</v>
      </c>
      <c r="W259" s="47" t="s">
        <v>7</v>
      </c>
      <c r="Y259" s="53">
        <f t="shared" si="11"/>
        <v>5011872336272755</v>
      </c>
      <c r="AH259" s="37"/>
    </row>
    <row r="260" spans="1:34" x14ac:dyDescent="0.2">
      <c r="A260" s="45" t="s">
        <v>535</v>
      </c>
      <c r="B260" s="110">
        <f t="shared" si="9"/>
        <v>44703.732256944444</v>
      </c>
      <c r="C260" s="95">
        <v>2022</v>
      </c>
      <c r="D260" s="95">
        <v>5</v>
      </c>
      <c r="E260" s="95">
        <v>22</v>
      </c>
      <c r="F260" s="95">
        <v>17</v>
      </c>
      <c r="G260" s="96">
        <v>34</v>
      </c>
      <c r="H260" s="97">
        <v>27.3</v>
      </c>
      <c r="I260" s="97">
        <v>1.7</v>
      </c>
      <c r="J260" s="98">
        <v>51.226999999999997</v>
      </c>
      <c r="K260" s="95">
        <v>3</v>
      </c>
      <c r="L260" s="98">
        <v>2.7E-2</v>
      </c>
      <c r="M260" s="98">
        <v>100.374</v>
      </c>
      <c r="N260" s="95">
        <v>2</v>
      </c>
      <c r="O260" s="95">
        <v>2.9000000000000001E-2</v>
      </c>
      <c r="P260" s="95">
        <v>10</v>
      </c>
      <c r="Q260" s="111" t="s">
        <v>23</v>
      </c>
      <c r="R260" s="100">
        <v>1.9</v>
      </c>
      <c r="S260" s="100">
        <f t="shared" si="10"/>
        <v>1.7655999999999998</v>
      </c>
      <c r="T260" s="100">
        <v>1.8</v>
      </c>
      <c r="U260" s="100" t="s">
        <v>11</v>
      </c>
      <c r="V260" s="95" t="s">
        <v>274</v>
      </c>
      <c r="W260" s="47" t="s">
        <v>7</v>
      </c>
      <c r="Y260" s="53">
        <f t="shared" si="11"/>
        <v>316227766016839.06</v>
      </c>
      <c r="AH260" s="37"/>
    </row>
    <row r="261" spans="1:34" x14ac:dyDescent="0.2">
      <c r="A261" s="45" t="s">
        <v>536</v>
      </c>
      <c r="B261" s="110">
        <f t="shared" ref="B261:B324" si="12">DATE(C261,D261,E261)+TIME(F261,G261,H261)</f>
        <v>44704.009583333333</v>
      </c>
      <c r="C261" s="95">
        <v>2022</v>
      </c>
      <c r="D261" s="95">
        <v>5</v>
      </c>
      <c r="E261" s="95">
        <v>23</v>
      </c>
      <c r="F261" s="95">
        <v>0</v>
      </c>
      <c r="G261" s="96">
        <v>13</v>
      </c>
      <c r="H261" s="97">
        <v>48</v>
      </c>
      <c r="I261" s="97">
        <v>2.1</v>
      </c>
      <c r="J261" s="98">
        <v>51.829000000000001</v>
      </c>
      <c r="K261" s="95">
        <v>2</v>
      </c>
      <c r="L261" s="98">
        <v>1.7999999999999999E-2</v>
      </c>
      <c r="M261" s="98">
        <v>99.747</v>
      </c>
      <c r="N261" s="95">
        <v>2</v>
      </c>
      <c r="O261" s="95">
        <v>2.9000000000000001E-2</v>
      </c>
      <c r="P261" s="95">
        <v>10</v>
      </c>
      <c r="Q261" s="111" t="s">
        <v>23</v>
      </c>
      <c r="R261" s="100">
        <v>2.2999999999999998</v>
      </c>
      <c r="S261" s="100">
        <f t="shared" ref="S261:S324" si="13">0.994*R261-0.123</f>
        <v>2.1631999999999998</v>
      </c>
      <c r="T261" s="100">
        <v>2.2000000000000002</v>
      </c>
      <c r="U261" s="100" t="s">
        <v>11</v>
      </c>
      <c r="V261" s="95" t="s">
        <v>275</v>
      </c>
      <c r="W261" s="47" t="s">
        <v>7</v>
      </c>
      <c r="Y261" s="53">
        <f t="shared" si="11"/>
        <v>1258925411794173.5</v>
      </c>
      <c r="AH261" s="37"/>
    </row>
    <row r="262" spans="1:34" x14ac:dyDescent="0.2">
      <c r="A262" s="45" t="s">
        <v>537</v>
      </c>
      <c r="B262" s="110">
        <f t="shared" si="12"/>
        <v>44704.594502314816</v>
      </c>
      <c r="C262" s="95">
        <v>2022</v>
      </c>
      <c r="D262" s="95">
        <v>5</v>
      </c>
      <c r="E262" s="95">
        <v>23</v>
      </c>
      <c r="F262" s="95">
        <v>14</v>
      </c>
      <c r="G262" s="96">
        <v>16</v>
      </c>
      <c r="H262" s="97">
        <v>5.8</v>
      </c>
      <c r="I262" s="97">
        <v>2.2000000000000002</v>
      </c>
      <c r="J262" s="98">
        <v>51.222000000000001</v>
      </c>
      <c r="K262" s="95">
        <v>3</v>
      </c>
      <c r="L262" s="98">
        <v>2.7E-2</v>
      </c>
      <c r="M262" s="98">
        <v>100.261</v>
      </c>
      <c r="N262" s="95">
        <v>1</v>
      </c>
      <c r="O262" s="95">
        <v>1.4E-2</v>
      </c>
      <c r="P262" s="95">
        <v>10</v>
      </c>
      <c r="Q262" s="111" t="s">
        <v>23</v>
      </c>
      <c r="R262" s="100">
        <v>2.2999999999999998</v>
      </c>
      <c r="S262" s="100">
        <f t="shared" si="13"/>
        <v>2.1631999999999998</v>
      </c>
      <c r="T262" s="100">
        <v>2.2000000000000002</v>
      </c>
      <c r="U262" s="100" t="s">
        <v>11</v>
      </c>
      <c r="V262" s="95" t="s">
        <v>274</v>
      </c>
      <c r="W262" s="47" t="s">
        <v>7</v>
      </c>
      <c r="Y262" s="53">
        <f t="shared" ref="Y262:Y325" si="14">POWER(10,11.8+1.5*T262)</f>
        <v>1258925411794173.5</v>
      </c>
      <c r="AH262" s="37"/>
    </row>
    <row r="263" spans="1:34" x14ac:dyDescent="0.2">
      <c r="A263" s="45" t="s">
        <v>538</v>
      </c>
      <c r="B263" s="110">
        <f t="shared" si="12"/>
        <v>44704.666504629633</v>
      </c>
      <c r="C263" s="95">
        <v>2022</v>
      </c>
      <c r="D263" s="95">
        <v>5</v>
      </c>
      <c r="E263" s="95">
        <v>23</v>
      </c>
      <c r="F263" s="95">
        <v>15</v>
      </c>
      <c r="G263" s="96">
        <v>59</v>
      </c>
      <c r="H263" s="97">
        <v>46.3</v>
      </c>
      <c r="I263" s="97">
        <v>2.1</v>
      </c>
      <c r="J263" s="98">
        <v>51.512</v>
      </c>
      <c r="K263" s="95">
        <v>2</v>
      </c>
      <c r="L263" s="98">
        <v>1.7999999999999999E-2</v>
      </c>
      <c r="M263" s="98">
        <v>100.129</v>
      </c>
      <c r="N263" s="95">
        <v>1</v>
      </c>
      <c r="O263" s="95">
        <v>1.4E-2</v>
      </c>
      <c r="P263" s="95">
        <v>10</v>
      </c>
      <c r="Q263" s="111" t="s">
        <v>23</v>
      </c>
      <c r="R263" s="100">
        <v>2.7</v>
      </c>
      <c r="S263" s="100">
        <f t="shared" si="13"/>
        <v>2.5608000000000004</v>
      </c>
      <c r="T263" s="100">
        <v>2.6</v>
      </c>
      <c r="U263" s="100" t="s">
        <v>11</v>
      </c>
      <c r="V263" s="95" t="s">
        <v>274</v>
      </c>
      <c r="W263" s="47" t="s">
        <v>7</v>
      </c>
      <c r="Y263" s="53">
        <f t="shared" si="14"/>
        <v>5011872336272755</v>
      </c>
      <c r="AH263" s="37"/>
    </row>
    <row r="264" spans="1:34" x14ac:dyDescent="0.2">
      <c r="A264" s="45" t="s">
        <v>539</v>
      </c>
      <c r="B264" s="110">
        <f t="shared" si="12"/>
        <v>44704.736759259256</v>
      </c>
      <c r="C264" s="95">
        <v>2022</v>
      </c>
      <c r="D264" s="95">
        <v>5</v>
      </c>
      <c r="E264" s="95">
        <v>23</v>
      </c>
      <c r="F264" s="95">
        <v>17</v>
      </c>
      <c r="G264" s="96">
        <v>40</v>
      </c>
      <c r="H264" s="97">
        <v>56.8</v>
      </c>
      <c r="I264" s="97">
        <v>1.3</v>
      </c>
      <c r="J264" s="98">
        <v>51.567999999999998</v>
      </c>
      <c r="K264" s="95">
        <v>3</v>
      </c>
      <c r="L264" s="98">
        <v>2.7E-2</v>
      </c>
      <c r="M264" s="98">
        <v>99.98</v>
      </c>
      <c r="N264" s="95">
        <v>5</v>
      </c>
      <c r="O264" s="95">
        <v>7.1999999999999995E-2</v>
      </c>
      <c r="P264" s="95">
        <v>10</v>
      </c>
      <c r="Q264" s="111" t="s">
        <v>23</v>
      </c>
      <c r="R264" s="100">
        <v>1.9</v>
      </c>
      <c r="S264" s="100">
        <f t="shared" si="13"/>
        <v>1.7655999999999998</v>
      </c>
      <c r="T264" s="100">
        <v>1.8</v>
      </c>
      <c r="U264" s="100" t="s">
        <v>11</v>
      </c>
      <c r="V264" s="95" t="s">
        <v>274</v>
      </c>
      <c r="W264" s="47" t="s">
        <v>7</v>
      </c>
      <c r="Y264" s="53">
        <f t="shared" si="14"/>
        <v>316227766016839.06</v>
      </c>
      <c r="AH264" s="37"/>
    </row>
    <row r="265" spans="1:34" x14ac:dyDescent="0.2">
      <c r="A265" s="45" t="s">
        <v>540</v>
      </c>
      <c r="B265" s="110">
        <f t="shared" si="12"/>
        <v>44704.926944444444</v>
      </c>
      <c r="C265" s="95">
        <v>2022</v>
      </c>
      <c r="D265" s="95">
        <v>5</v>
      </c>
      <c r="E265" s="95">
        <v>23</v>
      </c>
      <c r="F265" s="95">
        <v>22</v>
      </c>
      <c r="G265" s="96">
        <v>14</v>
      </c>
      <c r="H265" s="97">
        <v>48</v>
      </c>
      <c r="I265" s="97">
        <v>1.5</v>
      </c>
      <c r="J265" s="98">
        <v>51.281999999999996</v>
      </c>
      <c r="K265" s="95">
        <v>2</v>
      </c>
      <c r="L265" s="98">
        <v>1.7999999999999999E-2</v>
      </c>
      <c r="M265" s="98">
        <v>100.32899999999999</v>
      </c>
      <c r="N265" s="95">
        <v>1</v>
      </c>
      <c r="O265" s="95">
        <v>1.4E-2</v>
      </c>
      <c r="P265" s="95">
        <v>10</v>
      </c>
      <c r="Q265" s="111" t="s">
        <v>23</v>
      </c>
      <c r="R265" s="100">
        <v>2.2999999999999998</v>
      </c>
      <c r="S265" s="100">
        <f t="shared" si="13"/>
        <v>2.1631999999999998</v>
      </c>
      <c r="T265" s="100">
        <v>2.2000000000000002</v>
      </c>
      <c r="U265" s="100" t="s">
        <v>11</v>
      </c>
      <c r="V265" s="95" t="s">
        <v>274</v>
      </c>
      <c r="W265" s="47" t="s">
        <v>7</v>
      </c>
      <c r="Y265" s="53">
        <f t="shared" si="14"/>
        <v>1258925411794173.5</v>
      </c>
      <c r="AH265" s="37"/>
    </row>
    <row r="266" spans="1:34" x14ac:dyDescent="0.2">
      <c r="A266" s="45" t="s">
        <v>541</v>
      </c>
      <c r="B266" s="110">
        <f t="shared" si="12"/>
        <v>44706.040844907409</v>
      </c>
      <c r="C266" s="95">
        <v>2022</v>
      </c>
      <c r="D266" s="95">
        <v>5</v>
      </c>
      <c r="E266" s="95">
        <v>25</v>
      </c>
      <c r="F266" s="95">
        <v>0</v>
      </c>
      <c r="G266" s="96">
        <v>58</v>
      </c>
      <c r="H266" s="97">
        <v>49.1</v>
      </c>
      <c r="I266" s="97">
        <v>2</v>
      </c>
      <c r="J266" s="98">
        <v>51.39</v>
      </c>
      <c r="K266" s="95">
        <v>2</v>
      </c>
      <c r="L266" s="98">
        <v>1.7999999999999999E-2</v>
      </c>
      <c r="M266" s="98">
        <v>100.307</v>
      </c>
      <c r="N266" s="95">
        <v>1</v>
      </c>
      <c r="O266" s="95">
        <v>1.4E-2</v>
      </c>
      <c r="P266" s="95">
        <v>9</v>
      </c>
      <c r="Q266" s="111" t="s">
        <v>23</v>
      </c>
      <c r="R266" s="100">
        <v>3.2</v>
      </c>
      <c r="S266" s="100">
        <f t="shared" si="13"/>
        <v>3.0578000000000003</v>
      </c>
      <c r="T266" s="100">
        <v>3.1</v>
      </c>
      <c r="U266" s="100" t="s">
        <v>11</v>
      </c>
      <c r="V266" s="95" t="s">
        <v>274</v>
      </c>
      <c r="W266" s="47" t="s">
        <v>7</v>
      </c>
      <c r="Y266" s="53">
        <f t="shared" si="14"/>
        <v>2.8183829312644916E+16</v>
      </c>
      <c r="AH266" s="37"/>
    </row>
    <row r="267" spans="1:34" x14ac:dyDescent="0.2">
      <c r="A267" s="45" t="s">
        <v>542</v>
      </c>
      <c r="B267" s="110">
        <f t="shared" si="12"/>
        <v>44706.530150462961</v>
      </c>
      <c r="C267" s="95">
        <v>2022</v>
      </c>
      <c r="D267" s="95">
        <v>5</v>
      </c>
      <c r="E267" s="95">
        <v>25</v>
      </c>
      <c r="F267" s="95">
        <v>12</v>
      </c>
      <c r="G267" s="96">
        <v>43</v>
      </c>
      <c r="H267" s="97">
        <v>25.4</v>
      </c>
      <c r="I267" s="97">
        <v>1.5</v>
      </c>
      <c r="J267" s="98">
        <v>51.061</v>
      </c>
      <c r="K267" s="95">
        <v>4</v>
      </c>
      <c r="L267" s="98">
        <v>3.5999999999999997E-2</v>
      </c>
      <c r="M267" s="98">
        <v>100.405</v>
      </c>
      <c r="N267" s="95">
        <v>3</v>
      </c>
      <c r="O267" s="95">
        <v>4.2999999999999997E-2</v>
      </c>
      <c r="P267" s="95">
        <v>10</v>
      </c>
      <c r="Q267" s="111" t="s">
        <v>23</v>
      </c>
      <c r="R267" s="100">
        <v>1.8</v>
      </c>
      <c r="S267" s="100">
        <f t="shared" si="13"/>
        <v>1.6662000000000001</v>
      </c>
      <c r="T267" s="100">
        <v>1.7</v>
      </c>
      <c r="U267" s="100" t="s">
        <v>11</v>
      </c>
      <c r="V267" s="95" t="s">
        <v>274</v>
      </c>
      <c r="W267" s="47" t="s">
        <v>7</v>
      </c>
      <c r="Y267" s="53">
        <f t="shared" si="14"/>
        <v>223872113856835.09</v>
      </c>
      <c r="AH267" s="37"/>
    </row>
    <row r="268" spans="1:34" x14ac:dyDescent="0.2">
      <c r="A268" s="45" t="s">
        <v>543</v>
      </c>
      <c r="B268" s="110">
        <f t="shared" si="12"/>
        <v>44706.589375000003</v>
      </c>
      <c r="C268" s="95">
        <v>2022</v>
      </c>
      <c r="D268" s="95">
        <v>5</v>
      </c>
      <c r="E268" s="95">
        <v>25</v>
      </c>
      <c r="F268" s="95">
        <v>14</v>
      </c>
      <c r="G268" s="96">
        <v>8</v>
      </c>
      <c r="H268" s="97">
        <v>42</v>
      </c>
      <c r="I268" s="97">
        <v>1.7</v>
      </c>
      <c r="J268" s="98">
        <v>50.523000000000003</v>
      </c>
      <c r="K268" s="95">
        <v>3</v>
      </c>
      <c r="L268" s="98">
        <v>2.7E-2</v>
      </c>
      <c r="M268" s="98">
        <v>100.398</v>
      </c>
      <c r="N268" s="95">
        <v>2</v>
      </c>
      <c r="O268" s="95">
        <v>2.8000000000000001E-2</v>
      </c>
      <c r="P268" s="95">
        <v>10</v>
      </c>
      <c r="Q268" s="111" t="s">
        <v>23</v>
      </c>
      <c r="R268" s="100">
        <v>2.5</v>
      </c>
      <c r="S268" s="100">
        <f t="shared" si="13"/>
        <v>2.3620000000000001</v>
      </c>
      <c r="T268" s="100">
        <v>2.4</v>
      </c>
      <c r="U268" s="100" t="s">
        <v>11</v>
      </c>
      <c r="V268" s="95" t="s">
        <v>274</v>
      </c>
      <c r="W268" s="47" t="s">
        <v>7</v>
      </c>
      <c r="Y268" s="53">
        <f t="shared" si="14"/>
        <v>2511886431509585.5</v>
      </c>
      <c r="AH268" s="37"/>
    </row>
    <row r="269" spans="1:34" x14ac:dyDescent="0.2">
      <c r="A269" s="45" t="s">
        <v>544</v>
      </c>
      <c r="B269" s="110">
        <f t="shared" si="12"/>
        <v>44706.608032407406</v>
      </c>
      <c r="C269" s="95">
        <v>2022</v>
      </c>
      <c r="D269" s="95">
        <v>5</v>
      </c>
      <c r="E269" s="95">
        <v>25</v>
      </c>
      <c r="F269" s="95">
        <v>14</v>
      </c>
      <c r="G269" s="96">
        <v>35</v>
      </c>
      <c r="H269" s="97">
        <v>34.200000000000003</v>
      </c>
      <c r="I269" s="97">
        <v>1.5</v>
      </c>
      <c r="J269" s="98">
        <v>51.167000000000002</v>
      </c>
      <c r="K269" s="95">
        <v>3</v>
      </c>
      <c r="L269" s="98">
        <v>2.7E-2</v>
      </c>
      <c r="M269" s="98">
        <v>100.419</v>
      </c>
      <c r="N269" s="95">
        <v>1</v>
      </c>
      <c r="O269" s="95">
        <v>1.4E-2</v>
      </c>
      <c r="P269" s="95">
        <v>10</v>
      </c>
      <c r="Q269" s="111" t="s">
        <v>23</v>
      </c>
      <c r="R269" s="100">
        <v>2.2000000000000002</v>
      </c>
      <c r="S269" s="100">
        <f t="shared" si="13"/>
        <v>2.0638000000000005</v>
      </c>
      <c r="T269" s="100">
        <v>2.1</v>
      </c>
      <c r="U269" s="100" t="s">
        <v>11</v>
      </c>
      <c r="V269" s="95" t="s">
        <v>274</v>
      </c>
      <c r="W269" s="47" t="s">
        <v>7</v>
      </c>
      <c r="Y269" s="53">
        <f t="shared" si="14"/>
        <v>891250938133751.25</v>
      </c>
      <c r="AH269" s="37"/>
    </row>
    <row r="270" spans="1:34" x14ac:dyDescent="0.2">
      <c r="A270" s="45" t="s">
        <v>545</v>
      </c>
      <c r="B270" s="110">
        <f t="shared" si="12"/>
        <v>44706.667650462965</v>
      </c>
      <c r="C270" s="95">
        <v>2022</v>
      </c>
      <c r="D270" s="95">
        <v>5</v>
      </c>
      <c r="E270" s="95">
        <v>25</v>
      </c>
      <c r="F270" s="95">
        <v>16</v>
      </c>
      <c r="G270" s="96">
        <v>1</v>
      </c>
      <c r="H270" s="97">
        <v>25.5</v>
      </c>
      <c r="I270" s="97">
        <v>1.9</v>
      </c>
      <c r="J270" s="98">
        <v>51.167000000000002</v>
      </c>
      <c r="K270" s="95">
        <v>3</v>
      </c>
      <c r="L270" s="98">
        <v>2.7E-2</v>
      </c>
      <c r="M270" s="98">
        <v>100.389</v>
      </c>
      <c r="N270" s="95">
        <v>2</v>
      </c>
      <c r="O270" s="95">
        <v>2.9000000000000001E-2</v>
      </c>
      <c r="P270" s="95">
        <v>10</v>
      </c>
      <c r="Q270" s="111" t="s">
        <v>23</v>
      </c>
      <c r="R270" s="100">
        <v>2.7</v>
      </c>
      <c r="S270" s="100">
        <f t="shared" si="13"/>
        <v>2.5608000000000004</v>
      </c>
      <c r="T270" s="100">
        <v>2.6</v>
      </c>
      <c r="U270" s="100" t="s">
        <v>11</v>
      </c>
      <c r="V270" s="95" t="s">
        <v>274</v>
      </c>
      <c r="W270" s="47" t="s">
        <v>7</v>
      </c>
      <c r="Y270" s="53">
        <f t="shared" si="14"/>
        <v>5011872336272755</v>
      </c>
      <c r="AH270" s="37"/>
    </row>
    <row r="271" spans="1:34" x14ac:dyDescent="0.2">
      <c r="A271" s="45" t="s">
        <v>546</v>
      </c>
      <c r="B271" s="110">
        <f t="shared" si="12"/>
        <v>44706.763599537036</v>
      </c>
      <c r="C271" s="95">
        <v>2022</v>
      </c>
      <c r="D271" s="95">
        <v>5</v>
      </c>
      <c r="E271" s="95">
        <v>25</v>
      </c>
      <c r="F271" s="95">
        <v>18</v>
      </c>
      <c r="G271" s="96">
        <v>19</v>
      </c>
      <c r="H271" s="97">
        <v>35.5</v>
      </c>
      <c r="I271" s="97">
        <v>1</v>
      </c>
      <c r="J271" s="98">
        <v>51.21</v>
      </c>
      <c r="K271" s="95">
        <v>3</v>
      </c>
      <c r="L271" s="98">
        <v>2.7E-2</v>
      </c>
      <c r="M271" s="98">
        <v>100.20399999999999</v>
      </c>
      <c r="N271" s="95">
        <v>2</v>
      </c>
      <c r="O271" s="95">
        <v>2.9000000000000001E-2</v>
      </c>
      <c r="P271" s="95">
        <v>10</v>
      </c>
      <c r="Q271" s="111" t="s">
        <v>23</v>
      </c>
      <c r="R271" s="100">
        <v>1.6</v>
      </c>
      <c r="S271" s="100">
        <f t="shared" si="13"/>
        <v>1.4674</v>
      </c>
      <c r="T271" s="100">
        <v>1.5</v>
      </c>
      <c r="U271" s="100" t="s">
        <v>11</v>
      </c>
      <c r="V271" s="95" t="s">
        <v>274</v>
      </c>
      <c r="W271" s="47" t="s">
        <v>7</v>
      </c>
      <c r="Y271" s="53">
        <f t="shared" si="14"/>
        <v>112201845430197.23</v>
      </c>
      <c r="AH271" s="37"/>
    </row>
    <row r="272" spans="1:34" x14ac:dyDescent="0.2">
      <c r="A272" s="45" t="s">
        <v>547</v>
      </c>
      <c r="B272" s="110">
        <f t="shared" si="12"/>
        <v>44706.772534722222</v>
      </c>
      <c r="C272" s="95">
        <v>2022</v>
      </c>
      <c r="D272" s="95">
        <v>5</v>
      </c>
      <c r="E272" s="95">
        <v>25</v>
      </c>
      <c r="F272" s="95">
        <v>18</v>
      </c>
      <c r="G272" s="96">
        <v>32</v>
      </c>
      <c r="H272" s="97">
        <v>27.8</v>
      </c>
      <c r="I272" s="97">
        <v>1.9</v>
      </c>
      <c r="J272" s="98">
        <v>51.146999999999998</v>
      </c>
      <c r="K272" s="95">
        <v>2</v>
      </c>
      <c r="L272" s="98">
        <v>1.7999999999999999E-2</v>
      </c>
      <c r="M272" s="98">
        <v>100.413</v>
      </c>
      <c r="N272" s="95">
        <v>1</v>
      </c>
      <c r="O272" s="95">
        <v>1.4E-2</v>
      </c>
      <c r="P272" s="95">
        <v>9</v>
      </c>
      <c r="Q272" s="111" t="s">
        <v>23</v>
      </c>
      <c r="R272" s="100">
        <v>2.5</v>
      </c>
      <c r="S272" s="100">
        <f t="shared" si="13"/>
        <v>2.3620000000000001</v>
      </c>
      <c r="T272" s="100">
        <v>2.4</v>
      </c>
      <c r="U272" s="100" t="s">
        <v>11</v>
      </c>
      <c r="V272" s="95" t="s">
        <v>274</v>
      </c>
      <c r="W272" s="47" t="s">
        <v>7</v>
      </c>
      <c r="Y272" s="53">
        <f t="shared" si="14"/>
        <v>2511886431509585.5</v>
      </c>
      <c r="AH272" s="37"/>
    </row>
    <row r="273" spans="1:34" x14ac:dyDescent="0.2">
      <c r="A273" s="45" t="s">
        <v>548</v>
      </c>
      <c r="B273" s="110">
        <f t="shared" si="12"/>
        <v>44706.779143518521</v>
      </c>
      <c r="C273" s="95">
        <v>2022</v>
      </c>
      <c r="D273" s="95">
        <v>5</v>
      </c>
      <c r="E273" s="95">
        <v>25</v>
      </c>
      <c r="F273" s="95">
        <v>18</v>
      </c>
      <c r="G273" s="96">
        <v>41</v>
      </c>
      <c r="H273" s="97">
        <v>58.8</v>
      </c>
      <c r="I273" s="97">
        <v>1.6</v>
      </c>
      <c r="J273" s="98">
        <v>51.146999999999998</v>
      </c>
      <c r="K273" s="95">
        <v>3</v>
      </c>
      <c r="L273" s="98">
        <v>2.7E-2</v>
      </c>
      <c r="M273" s="98">
        <v>100.431</v>
      </c>
      <c r="N273" s="95">
        <v>2</v>
      </c>
      <c r="O273" s="95">
        <v>2.9000000000000001E-2</v>
      </c>
      <c r="P273" s="95">
        <v>10</v>
      </c>
      <c r="Q273" s="111" t="s">
        <v>23</v>
      </c>
      <c r="R273" s="100">
        <v>3.4</v>
      </c>
      <c r="S273" s="100">
        <f t="shared" si="13"/>
        <v>3.2565999999999997</v>
      </c>
      <c r="T273" s="100">
        <v>3.3</v>
      </c>
      <c r="U273" s="100" t="s">
        <v>11</v>
      </c>
      <c r="V273" s="95" t="s">
        <v>274</v>
      </c>
      <c r="W273" s="47" t="s">
        <v>7</v>
      </c>
      <c r="Y273" s="53">
        <f t="shared" si="14"/>
        <v>5.6234132519035104E+16</v>
      </c>
      <c r="AH273" s="37"/>
    </row>
    <row r="274" spans="1:34" x14ac:dyDescent="0.2">
      <c r="A274" s="45" t="s">
        <v>549</v>
      </c>
      <c r="B274" s="110">
        <f t="shared" si="12"/>
        <v>44707.048564814817</v>
      </c>
      <c r="C274" s="95">
        <v>2022</v>
      </c>
      <c r="D274" s="95">
        <v>5</v>
      </c>
      <c r="E274" s="95">
        <v>26</v>
      </c>
      <c r="F274" s="95">
        <v>1</v>
      </c>
      <c r="G274" s="96">
        <v>9</v>
      </c>
      <c r="H274" s="97">
        <v>56.4</v>
      </c>
      <c r="I274" s="97">
        <v>1.7</v>
      </c>
      <c r="J274" s="98">
        <v>51.168999999999997</v>
      </c>
      <c r="K274" s="95">
        <v>2</v>
      </c>
      <c r="L274" s="98">
        <v>1.7999999999999999E-2</v>
      </c>
      <c r="M274" s="98">
        <v>100.39700000000001</v>
      </c>
      <c r="N274" s="95">
        <v>1</v>
      </c>
      <c r="O274" s="95">
        <v>1.4E-2</v>
      </c>
      <c r="P274" s="95">
        <v>10</v>
      </c>
      <c r="Q274" s="111" t="s">
        <v>23</v>
      </c>
      <c r="R274" s="100">
        <v>3</v>
      </c>
      <c r="S274" s="100">
        <f t="shared" si="13"/>
        <v>2.859</v>
      </c>
      <c r="T274" s="100">
        <v>2.9</v>
      </c>
      <c r="U274" s="100" t="s">
        <v>11</v>
      </c>
      <c r="V274" s="95" t="s">
        <v>274</v>
      </c>
      <c r="W274" s="47" t="s">
        <v>7</v>
      </c>
      <c r="Y274" s="53">
        <f t="shared" si="14"/>
        <v>1.4125375446227572E+16</v>
      </c>
      <c r="AH274" s="37"/>
    </row>
    <row r="275" spans="1:34" x14ac:dyDescent="0.2">
      <c r="A275" s="45" t="s">
        <v>550</v>
      </c>
      <c r="B275" s="110">
        <f t="shared" si="12"/>
        <v>44707.286666666667</v>
      </c>
      <c r="C275" s="95">
        <v>2022</v>
      </c>
      <c r="D275" s="95">
        <v>5</v>
      </c>
      <c r="E275" s="95">
        <v>26</v>
      </c>
      <c r="F275" s="95">
        <v>6</v>
      </c>
      <c r="G275" s="96">
        <v>52</v>
      </c>
      <c r="H275" s="97">
        <v>48.7</v>
      </c>
      <c r="I275" s="97">
        <v>1.4</v>
      </c>
      <c r="J275" s="98">
        <v>51.09</v>
      </c>
      <c r="K275" s="95">
        <v>3</v>
      </c>
      <c r="L275" s="98">
        <v>2.7E-2</v>
      </c>
      <c r="M275" s="98">
        <v>100.384</v>
      </c>
      <c r="N275" s="95">
        <v>2</v>
      </c>
      <c r="O275" s="95">
        <v>2.9000000000000001E-2</v>
      </c>
      <c r="P275" s="95">
        <v>10</v>
      </c>
      <c r="Q275" s="111" t="s">
        <v>23</v>
      </c>
      <c r="R275" s="100">
        <v>2.2999999999999998</v>
      </c>
      <c r="S275" s="100">
        <f t="shared" si="13"/>
        <v>2.1631999999999998</v>
      </c>
      <c r="T275" s="100">
        <v>2.2000000000000002</v>
      </c>
      <c r="U275" s="100" t="s">
        <v>11</v>
      </c>
      <c r="V275" s="95" t="s">
        <v>274</v>
      </c>
      <c r="W275" s="47" t="s">
        <v>7</v>
      </c>
      <c r="Y275" s="53">
        <f t="shared" si="14"/>
        <v>1258925411794173.5</v>
      </c>
      <c r="AH275" s="37"/>
    </row>
    <row r="276" spans="1:34" x14ac:dyDescent="0.2">
      <c r="A276" s="45" t="s">
        <v>551</v>
      </c>
      <c r="B276" s="110">
        <f t="shared" si="12"/>
        <v>44707.684178240743</v>
      </c>
      <c r="C276" s="95">
        <v>2022</v>
      </c>
      <c r="D276" s="95">
        <v>5</v>
      </c>
      <c r="E276" s="95">
        <v>26</v>
      </c>
      <c r="F276" s="95">
        <v>16</v>
      </c>
      <c r="G276" s="96">
        <v>25</v>
      </c>
      <c r="H276" s="97">
        <v>13.9</v>
      </c>
      <c r="I276" s="97">
        <v>1.5</v>
      </c>
      <c r="J276" s="98">
        <v>51.353999999999999</v>
      </c>
      <c r="K276" s="95">
        <v>3</v>
      </c>
      <c r="L276" s="98">
        <v>2.7E-2</v>
      </c>
      <c r="M276" s="98">
        <v>100.206</v>
      </c>
      <c r="N276" s="95">
        <v>2</v>
      </c>
      <c r="O276" s="95">
        <v>2.9000000000000001E-2</v>
      </c>
      <c r="P276" s="95">
        <v>9</v>
      </c>
      <c r="Q276" s="111" t="s">
        <v>23</v>
      </c>
      <c r="R276" s="100">
        <v>2.1</v>
      </c>
      <c r="S276" s="100">
        <f t="shared" si="13"/>
        <v>1.9644000000000001</v>
      </c>
      <c r="T276" s="100">
        <v>2</v>
      </c>
      <c r="U276" s="100" t="s">
        <v>11</v>
      </c>
      <c r="V276" s="95" t="s">
        <v>274</v>
      </c>
      <c r="W276" s="47" t="s">
        <v>7</v>
      </c>
      <c r="Y276" s="53">
        <f t="shared" si="14"/>
        <v>630957344480198.25</v>
      </c>
      <c r="AH276" s="37"/>
    </row>
    <row r="277" spans="1:34" x14ac:dyDescent="0.2">
      <c r="A277" s="45" t="s">
        <v>552</v>
      </c>
      <c r="B277" s="110">
        <f t="shared" si="12"/>
        <v>44707.855243055557</v>
      </c>
      <c r="C277" s="95">
        <v>2022</v>
      </c>
      <c r="D277" s="95">
        <v>5</v>
      </c>
      <c r="E277" s="95">
        <v>26</v>
      </c>
      <c r="F277" s="95">
        <v>20</v>
      </c>
      <c r="G277" s="96">
        <v>31</v>
      </c>
      <c r="H277" s="97">
        <v>33.200000000000003</v>
      </c>
      <c r="I277" s="97">
        <v>1.2</v>
      </c>
      <c r="J277" s="98">
        <v>51.183999999999997</v>
      </c>
      <c r="K277" s="95">
        <v>2</v>
      </c>
      <c r="L277" s="98">
        <v>1.7999999999999999E-2</v>
      </c>
      <c r="M277" s="98">
        <v>100.262</v>
      </c>
      <c r="N277" s="95">
        <v>2</v>
      </c>
      <c r="O277" s="95">
        <v>2.9000000000000001E-2</v>
      </c>
      <c r="P277" s="95">
        <v>10</v>
      </c>
      <c r="Q277" s="111" t="s">
        <v>23</v>
      </c>
      <c r="R277" s="100">
        <v>2.2000000000000002</v>
      </c>
      <c r="S277" s="100">
        <f t="shared" si="13"/>
        <v>2.0638000000000005</v>
      </c>
      <c r="T277" s="100">
        <v>2.1</v>
      </c>
      <c r="U277" s="100" t="s">
        <v>11</v>
      </c>
      <c r="V277" s="95" t="s">
        <v>274</v>
      </c>
      <c r="W277" s="47" t="s">
        <v>7</v>
      </c>
      <c r="Y277" s="53">
        <f t="shared" si="14"/>
        <v>891250938133751.25</v>
      </c>
      <c r="AH277" s="37"/>
    </row>
    <row r="278" spans="1:34" x14ac:dyDescent="0.2">
      <c r="A278" s="45" t="s">
        <v>553</v>
      </c>
      <c r="B278" s="110">
        <f t="shared" si="12"/>
        <v>44708.404062499998</v>
      </c>
      <c r="C278" s="95">
        <v>2022</v>
      </c>
      <c r="D278" s="95">
        <v>5</v>
      </c>
      <c r="E278" s="95">
        <v>27</v>
      </c>
      <c r="F278" s="95">
        <v>9</v>
      </c>
      <c r="G278" s="96">
        <v>41</v>
      </c>
      <c r="H278" s="97">
        <v>51.5</v>
      </c>
      <c r="I278" s="97">
        <v>2.1</v>
      </c>
      <c r="J278" s="98">
        <v>51.167999999999999</v>
      </c>
      <c r="K278" s="95">
        <v>2</v>
      </c>
      <c r="L278" s="98">
        <v>1.7999999999999999E-2</v>
      </c>
      <c r="M278" s="98">
        <v>100.39</v>
      </c>
      <c r="N278" s="95">
        <v>1</v>
      </c>
      <c r="O278" s="95">
        <v>1.4E-2</v>
      </c>
      <c r="P278" s="95">
        <v>9</v>
      </c>
      <c r="Q278" s="111" t="s">
        <v>23</v>
      </c>
      <c r="R278" s="100">
        <v>3.1</v>
      </c>
      <c r="S278" s="100">
        <f t="shared" si="13"/>
        <v>2.9584000000000001</v>
      </c>
      <c r="T278" s="100">
        <v>3</v>
      </c>
      <c r="U278" s="100" t="s">
        <v>11</v>
      </c>
      <c r="V278" s="95" t="s">
        <v>274</v>
      </c>
      <c r="W278" s="47" t="s">
        <v>7</v>
      </c>
      <c r="Y278" s="53">
        <f t="shared" si="14"/>
        <v>1.9952623149688948E+16</v>
      </c>
      <c r="AH278" s="37"/>
    </row>
    <row r="279" spans="1:34" x14ac:dyDescent="0.2">
      <c r="A279" s="45" t="s">
        <v>554</v>
      </c>
      <c r="B279" s="110">
        <f t="shared" si="12"/>
        <v>44708.897418981483</v>
      </c>
      <c r="C279" s="95">
        <v>2022</v>
      </c>
      <c r="D279" s="95">
        <v>5</v>
      </c>
      <c r="E279" s="95">
        <v>27</v>
      </c>
      <c r="F279" s="95">
        <v>21</v>
      </c>
      <c r="G279" s="96">
        <v>32</v>
      </c>
      <c r="H279" s="97">
        <v>17.8</v>
      </c>
      <c r="I279" s="97">
        <v>1.9</v>
      </c>
      <c r="J279" s="98">
        <v>51.143999999999998</v>
      </c>
      <c r="K279" s="95">
        <v>3</v>
      </c>
      <c r="L279" s="98">
        <v>2.7E-2</v>
      </c>
      <c r="M279" s="98">
        <v>100.417</v>
      </c>
      <c r="N279" s="95">
        <v>1</v>
      </c>
      <c r="O279" s="95">
        <v>1.4E-2</v>
      </c>
      <c r="P279" s="95">
        <v>10</v>
      </c>
      <c r="Q279" s="111" t="s">
        <v>23</v>
      </c>
      <c r="R279" s="100">
        <v>1.8</v>
      </c>
      <c r="S279" s="100">
        <f t="shared" si="13"/>
        <v>1.6662000000000001</v>
      </c>
      <c r="T279" s="100">
        <v>1.7</v>
      </c>
      <c r="U279" s="100" t="s">
        <v>11</v>
      </c>
      <c r="V279" s="95" t="s">
        <v>274</v>
      </c>
      <c r="W279" s="47" t="s">
        <v>7</v>
      </c>
      <c r="Y279" s="53">
        <f t="shared" si="14"/>
        <v>223872113856835.09</v>
      </c>
      <c r="AH279" s="37"/>
    </row>
    <row r="280" spans="1:34" x14ac:dyDescent="0.2">
      <c r="A280" s="45" t="s">
        <v>555</v>
      </c>
      <c r="B280" s="110">
        <f t="shared" si="12"/>
        <v>44709.050775462965</v>
      </c>
      <c r="C280" s="95">
        <v>2022</v>
      </c>
      <c r="D280" s="95">
        <v>5</v>
      </c>
      <c r="E280" s="95">
        <v>28</v>
      </c>
      <c r="F280" s="95">
        <v>1</v>
      </c>
      <c r="G280" s="96">
        <v>13</v>
      </c>
      <c r="H280" s="97">
        <v>7.2</v>
      </c>
      <c r="I280" s="97">
        <v>1.5</v>
      </c>
      <c r="J280" s="98">
        <v>51.258000000000003</v>
      </c>
      <c r="K280" s="95">
        <v>2</v>
      </c>
      <c r="L280" s="98">
        <v>1.7999999999999999E-2</v>
      </c>
      <c r="M280" s="98">
        <v>100.328</v>
      </c>
      <c r="N280" s="95">
        <v>1</v>
      </c>
      <c r="O280" s="95">
        <v>1.4E-2</v>
      </c>
      <c r="P280" s="95">
        <v>10</v>
      </c>
      <c r="Q280" s="111" t="s">
        <v>23</v>
      </c>
      <c r="R280" s="100">
        <v>2.4</v>
      </c>
      <c r="S280" s="100">
        <f t="shared" si="13"/>
        <v>2.2625999999999999</v>
      </c>
      <c r="T280" s="100">
        <v>2.2999999999999998</v>
      </c>
      <c r="U280" s="100" t="s">
        <v>11</v>
      </c>
      <c r="V280" s="95" t="s">
        <v>274</v>
      </c>
      <c r="W280" s="47" t="s">
        <v>7</v>
      </c>
      <c r="Y280" s="53">
        <f t="shared" si="14"/>
        <v>1778279410038929</v>
      </c>
      <c r="AH280" s="37"/>
    </row>
    <row r="281" spans="1:34" x14ac:dyDescent="0.2">
      <c r="A281" s="45" t="s">
        <v>556</v>
      </c>
      <c r="B281" s="110">
        <f t="shared" si="12"/>
        <v>44710.823067129626</v>
      </c>
      <c r="C281" s="95">
        <v>2022</v>
      </c>
      <c r="D281" s="95">
        <v>5</v>
      </c>
      <c r="E281" s="95">
        <v>29</v>
      </c>
      <c r="F281" s="95">
        <v>19</v>
      </c>
      <c r="G281" s="96">
        <v>45</v>
      </c>
      <c r="H281" s="97">
        <v>13.2</v>
      </c>
      <c r="I281" s="97">
        <v>1.4</v>
      </c>
      <c r="J281" s="98">
        <v>51.271999999999998</v>
      </c>
      <c r="K281" s="95">
        <v>2</v>
      </c>
      <c r="L281" s="98">
        <v>1.7999999999999999E-2</v>
      </c>
      <c r="M281" s="98">
        <v>100.25700000000001</v>
      </c>
      <c r="N281" s="95">
        <v>2</v>
      </c>
      <c r="O281" s="95">
        <v>2.9000000000000001E-2</v>
      </c>
      <c r="P281" s="95">
        <v>10</v>
      </c>
      <c r="Q281" s="111" t="s">
        <v>23</v>
      </c>
      <c r="R281" s="100">
        <v>2.8</v>
      </c>
      <c r="S281" s="100">
        <f t="shared" si="13"/>
        <v>2.6601999999999997</v>
      </c>
      <c r="T281" s="100">
        <v>2.7</v>
      </c>
      <c r="U281" s="100" t="s">
        <v>11</v>
      </c>
      <c r="V281" s="95" t="s">
        <v>274</v>
      </c>
      <c r="W281" s="47" t="s">
        <v>7</v>
      </c>
      <c r="Y281" s="53">
        <f t="shared" si="14"/>
        <v>7079457843841414</v>
      </c>
      <c r="AH281" s="37"/>
    </row>
    <row r="282" spans="1:34" x14ac:dyDescent="0.2">
      <c r="A282" s="45" t="s">
        <v>557</v>
      </c>
      <c r="B282" s="110">
        <f t="shared" si="12"/>
        <v>44711.226747685185</v>
      </c>
      <c r="C282" s="95">
        <v>2022</v>
      </c>
      <c r="D282" s="95">
        <v>5</v>
      </c>
      <c r="E282" s="95">
        <v>30</v>
      </c>
      <c r="F282" s="95">
        <v>5</v>
      </c>
      <c r="G282" s="96">
        <v>26</v>
      </c>
      <c r="H282" s="97">
        <v>31.9</v>
      </c>
      <c r="I282" s="97">
        <v>1.7</v>
      </c>
      <c r="J282" s="98">
        <v>51.276000000000003</v>
      </c>
      <c r="K282" s="95">
        <v>4</v>
      </c>
      <c r="L282" s="98">
        <v>3.5999999999999997E-2</v>
      </c>
      <c r="M282" s="98">
        <v>100.181</v>
      </c>
      <c r="N282" s="95">
        <v>3</v>
      </c>
      <c r="O282" s="95">
        <v>4.2999999999999997E-2</v>
      </c>
      <c r="P282" s="95">
        <v>10</v>
      </c>
      <c r="Q282" s="111" t="s">
        <v>23</v>
      </c>
      <c r="R282" s="100">
        <v>2.5</v>
      </c>
      <c r="S282" s="100">
        <f t="shared" si="13"/>
        <v>2.3620000000000001</v>
      </c>
      <c r="T282" s="100">
        <v>2.4</v>
      </c>
      <c r="U282" s="100" t="s">
        <v>11</v>
      </c>
      <c r="V282" s="95" t="s">
        <v>274</v>
      </c>
      <c r="W282" s="47" t="s">
        <v>7</v>
      </c>
      <c r="Y282" s="53">
        <f t="shared" si="14"/>
        <v>2511886431509585.5</v>
      </c>
      <c r="AH282" s="37"/>
    </row>
    <row r="283" spans="1:34" x14ac:dyDescent="0.2">
      <c r="A283" s="45" t="s">
        <v>558</v>
      </c>
      <c r="B283" s="110">
        <f t="shared" si="12"/>
        <v>44712.612037037034</v>
      </c>
      <c r="C283" s="95">
        <v>2022</v>
      </c>
      <c r="D283" s="95">
        <v>5</v>
      </c>
      <c r="E283" s="95">
        <v>31</v>
      </c>
      <c r="F283" s="95">
        <v>14</v>
      </c>
      <c r="G283" s="96">
        <v>41</v>
      </c>
      <c r="H283" s="97">
        <v>20.7</v>
      </c>
      <c r="I283" s="97">
        <v>1.6</v>
      </c>
      <c r="J283" s="98">
        <v>51.332000000000001</v>
      </c>
      <c r="K283" s="95">
        <v>2</v>
      </c>
      <c r="L283" s="98">
        <v>1.7999999999999999E-2</v>
      </c>
      <c r="M283" s="98">
        <v>100.456</v>
      </c>
      <c r="N283" s="95">
        <v>1</v>
      </c>
      <c r="O283" s="95">
        <v>1.4E-2</v>
      </c>
      <c r="P283" s="95">
        <v>10</v>
      </c>
      <c r="Q283" s="111" t="s">
        <v>23</v>
      </c>
      <c r="R283" s="100">
        <v>2.7</v>
      </c>
      <c r="S283" s="100">
        <f t="shared" si="13"/>
        <v>2.5608000000000004</v>
      </c>
      <c r="T283" s="100">
        <v>2.6</v>
      </c>
      <c r="U283" s="100" t="s">
        <v>11</v>
      </c>
      <c r="V283" s="95" t="s">
        <v>274</v>
      </c>
      <c r="W283" s="47" t="s">
        <v>7</v>
      </c>
      <c r="Y283" s="53">
        <f t="shared" si="14"/>
        <v>5011872336272755</v>
      </c>
      <c r="AH283" s="37"/>
    </row>
    <row r="284" spans="1:34" x14ac:dyDescent="0.2">
      <c r="A284" s="45" t="s">
        <v>559</v>
      </c>
      <c r="B284" s="110">
        <f t="shared" si="12"/>
        <v>44713.342152777775</v>
      </c>
      <c r="C284" s="95">
        <v>2022</v>
      </c>
      <c r="D284" s="95">
        <v>6</v>
      </c>
      <c r="E284" s="95">
        <v>1</v>
      </c>
      <c r="F284" s="95">
        <v>8</v>
      </c>
      <c r="G284" s="96">
        <v>12</v>
      </c>
      <c r="H284" s="97">
        <v>42</v>
      </c>
      <c r="I284" s="97">
        <v>1.7</v>
      </c>
      <c r="J284" s="98">
        <v>50.387999999999998</v>
      </c>
      <c r="K284" s="95">
        <v>5</v>
      </c>
      <c r="L284" s="98">
        <v>4.4999999999999998E-2</v>
      </c>
      <c r="M284" s="98">
        <v>100.357</v>
      </c>
      <c r="N284" s="95">
        <v>2</v>
      </c>
      <c r="O284" s="95">
        <v>2.8000000000000001E-2</v>
      </c>
      <c r="P284" s="95">
        <v>9</v>
      </c>
      <c r="Q284" s="111" t="s">
        <v>23</v>
      </c>
      <c r="R284" s="100">
        <v>2.6</v>
      </c>
      <c r="S284" s="100">
        <f t="shared" si="13"/>
        <v>2.4614000000000003</v>
      </c>
      <c r="T284" s="100">
        <v>2.5</v>
      </c>
      <c r="U284" s="100" t="s">
        <v>11</v>
      </c>
      <c r="V284" s="95" t="s">
        <v>274</v>
      </c>
      <c r="W284" s="47" t="s">
        <v>7</v>
      </c>
      <c r="Y284" s="53">
        <f t="shared" si="14"/>
        <v>3548133892335782</v>
      </c>
      <c r="AH284" s="37"/>
    </row>
    <row r="285" spans="1:34" x14ac:dyDescent="0.2">
      <c r="A285" s="45" t="s">
        <v>560</v>
      </c>
      <c r="B285" s="110">
        <f t="shared" si="12"/>
        <v>44714.000092592592</v>
      </c>
      <c r="C285" s="95">
        <v>2022</v>
      </c>
      <c r="D285" s="95">
        <v>6</v>
      </c>
      <c r="E285" s="95">
        <v>2</v>
      </c>
      <c r="F285" s="95">
        <v>0</v>
      </c>
      <c r="G285" s="96">
        <v>0</v>
      </c>
      <c r="H285" s="97">
        <v>8</v>
      </c>
      <c r="I285" s="97">
        <v>1.6</v>
      </c>
      <c r="J285" s="98">
        <v>51.170999999999999</v>
      </c>
      <c r="K285" s="95">
        <v>2</v>
      </c>
      <c r="L285" s="98">
        <v>1.7999999999999999E-2</v>
      </c>
      <c r="M285" s="98">
        <v>100.22499999999999</v>
      </c>
      <c r="N285" s="95">
        <v>2</v>
      </c>
      <c r="O285" s="95">
        <v>2.9000000000000001E-2</v>
      </c>
      <c r="P285" s="95">
        <v>10</v>
      </c>
      <c r="Q285" s="111" t="s">
        <v>23</v>
      </c>
      <c r="R285" s="100">
        <v>1.9</v>
      </c>
      <c r="S285" s="100">
        <f t="shared" si="13"/>
        <v>1.7655999999999998</v>
      </c>
      <c r="T285" s="100">
        <v>1.8</v>
      </c>
      <c r="U285" s="100" t="s">
        <v>11</v>
      </c>
      <c r="V285" s="95" t="s">
        <v>274</v>
      </c>
      <c r="W285" s="47" t="s">
        <v>7</v>
      </c>
      <c r="Y285" s="53">
        <f t="shared" si="14"/>
        <v>316227766016839.06</v>
      </c>
      <c r="AH285" s="37"/>
    </row>
    <row r="286" spans="1:34" x14ac:dyDescent="0.2">
      <c r="A286" s="45" t="s">
        <v>561</v>
      </c>
      <c r="B286" s="110">
        <f t="shared" si="12"/>
        <v>44714.520138888889</v>
      </c>
      <c r="C286" s="95">
        <v>2022</v>
      </c>
      <c r="D286" s="95">
        <v>6</v>
      </c>
      <c r="E286" s="95">
        <v>2</v>
      </c>
      <c r="F286" s="95">
        <v>12</v>
      </c>
      <c r="G286" s="96">
        <v>29</v>
      </c>
      <c r="H286" s="97">
        <v>0.4</v>
      </c>
      <c r="I286" s="97">
        <v>1.7</v>
      </c>
      <c r="J286" s="98">
        <v>51.372</v>
      </c>
      <c r="K286" s="95">
        <v>2</v>
      </c>
      <c r="L286" s="98">
        <v>1.7999999999999999E-2</v>
      </c>
      <c r="M286" s="98">
        <v>100.361</v>
      </c>
      <c r="N286" s="95">
        <v>1</v>
      </c>
      <c r="O286" s="95">
        <v>1.4E-2</v>
      </c>
      <c r="P286" s="95">
        <v>10</v>
      </c>
      <c r="Q286" s="111" t="s">
        <v>23</v>
      </c>
      <c r="R286" s="100">
        <v>2.9</v>
      </c>
      <c r="S286" s="100">
        <f t="shared" si="13"/>
        <v>2.7595999999999998</v>
      </c>
      <c r="T286" s="100">
        <v>2.8</v>
      </c>
      <c r="U286" s="100" t="s">
        <v>11</v>
      </c>
      <c r="V286" s="95" t="s">
        <v>274</v>
      </c>
      <c r="W286" s="47" t="s">
        <v>7</v>
      </c>
      <c r="Y286" s="53">
        <f t="shared" si="14"/>
        <v>1E+16</v>
      </c>
      <c r="AH286" s="37"/>
    </row>
    <row r="287" spans="1:34" x14ac:dyDescent="0.2">
      <c r="A287" s="45" t="s">
        <v>562</v>
      </c>
      <c r="B287" s="110">
        <f t="shared" si="12"/>
        <v>44715.003425925926</v>
      </c>
      <c r="C287" s="95">
        <v>2022</v>
      </c>
      <c r="D287" s="95">
        <v>6</v>
      </c>
      <c r="E287" s="95">
        <v>3</v>
      </c>
      <c r="F287" s="95">
        <v>0</v>
      </c>
      <c r="G287" s="96">
        <v>4</v>
      </c>
      <c r="H287" s="97">
        <v>56.7</v>
      </c>
      <c r="I287" s="97">
        <v>1.4</v>
      </c>
      <c r="J287" s="98">
        <v>51.261000000000003</v>
      </c>
      <c r="K287" s="95">
        <v>4</v>
      </c>
      <c r="L287" s="98">
        <v>3.5999999999999997E-2</v>
      </c>
      <c r="M287" s="98">
        <v>100.176</v>
      </c>
      <c r="N287" s="95">
        <v>6</v>
      </c>
      <c r="O287" s="95">
        <v>8.5999999999999993E-2</v>
      </c>
      <c r="P287" s="95">
        <v>10</v>
      </c>
      <c r="Q287" s="111" t="s">
        <v>23</v>
      </c>
      <c r="R287" s="100">
        <v>1.6</v>
      </c>
      <c r="S287" s="100">
        <f t="shared" si="13"/>
        <v>1.4674</v>
      </c>
      <c r="T287" s="100">
        <v>1.5</v>
      </c>
      <c r="U287" s="100" t="s">
        <v>11</v>
      </c>
      <c r="V287" s="95" t="s">
        <v>274</v>
      </c>
      <c r="W287" s="47" t="s">
        <v>7</v>
      </c>
      <c r="Y287" s="53">
        <f t="shared" si="14"/>
        <v>112201845430197.23</v>
      </c>
      <c r="AH287" s="37"/>
    </row>
    <row r="288" spans="1:34" x14ac:dyDescent="0.2">
      <c r="A288" s="45" t="s">
        <v>563</v>
      </c>
      <c r="B288" s="110">
        <f t="shared" si="12"/>
        <v>44715.626331018517</v>
      </c>
      <c r="C288" s="95">
        <v>2022</v>
      </c>
      <c r="D288" s="95">
        <v>6</v>
      </c>
      <c r="E288" s="95">
        <v>3</v>
      </c>
      <c r="F288" s="95">
        <v>15</v>
      </c>
      <c r="G288" s="96">
        <v>1</v>
      </c>
      <c r="H288" s="97">
        <v>55.9</v>
      </c>
      <c r="I288" s="97">
        <v>2</v>
      </c>
      <c r="J288" s="98">
        <v>51.402000000000001</v>
      </c>
      <c r="K288" s="95">
        <v>2</v>
      </c>
      <c r="L288" s="98">
        <v>1.7999999999999999E-2</v>
      </c>
      <c r="M288" s="98">
        <v>100.337</v>
      </c>
      <c r="N288" s="95">
        <v>1</v>
      </c>
      <c r="O288" s="95">
        <v>1.4E-2</v>
      </c>
      <c r="P288" s="95">
        <v>9</v>
      </c>
      <c r="Q288" s="111" t="s">
        <v>23</v>
      </c>
      <c r="R288" s="100">
        <v>3.4</v>
      </c>
      <c r="S288" s="100">
        <f t="shared" si="13"/>
        <v>3.2565999999999997</v>
      </c>
      <c r="T288" s="100">
        <v>3.3</v>
      </c>
      <c r="U288" s="100" t="s">
        <v>11</v>
      </c>
      <c r="V288" s="95" t="s">
        <v>274</v>
      </c>
      <c r="W288" s="47" t="s">
        <v>7</v>
      </c>
      <c r="Y288" s="53">
        <f t="shared" si="14"/>
        <v>5.6234132519035104E+16</v>
      </c>
      <c r="AH288" s="37"/>
    </row>
    <row r="289" spans="1:34" x14ac:dyDescent="0.2">
      <c r="A289" s="45" t="s">
        <v>564</v>
      </c>
      <c r="B289" s="110">
        <f t="shared" si="12"/>
        <v>44716.367291666669</v>
      </c>
      <c r="C289" s="95">
        <v>2022</v>
      </c>
      <c r="D289" s="95">
        <v>6</v>
      </c>
      <c r="E289" s="95">
        <v>4</v>
      </c>
      <c r="F289" s="95">
        <v>8</v>
      </c>
      <c r="G289" s="96">
        <v>48</v>
      </c>
      <c r="H289" s="97">
        <v>54.7</v>
      </c>
      <c r="I289" s="97">
        <v>1.7</v>
      </c>
      <c r="J289" s="98">
        <v>51.454000000000001</v>
      </c>
      <c r="K289" s="95">
        <v>2</v>
      </c>
      <c r="L289" s="98">
        <v>1.7999999999999999E-2</v>
      </c>
      <c r="M289" s="98">
        <v>100.22499999999999</v>
      </c>
      <c r="N289" s="95">
        <v>2</v>
      </c>
      <c r="O289" s="95">
        <v>2.9000000000000001E-2</v>
      </c>
      <c r="P289" s="95">
        <v>10</v>
      </c>
      <c r="Q289" s="111" t="s">
        <v>23</v>
      </c>
      <c r="R289" s="100">
        <v>2.2000000000000002</v>
      </c>
      <c r="S289" s="100">
        <f t="shared" si="13"/>
        <v>2.0638000000000005</v>
      </c>
      <c r="T289" s="100">
        <v>2.1</v>
      </c>
      <c r="U289" s="100" t="s">
        <v>11</v>
      </c>
      <c r="V289" s="95" t="s">
        <v>274</v>
      </c>
      <c r="W289" s="47" t="s">
        <v>7</v>
      </c>
      <c r="Y289" s="53">
        <f t="shared" si="14"/>
        <v>891250938133751.25</v>
      </c>
      <c r="AH289" s="37"/>
    </row>
    <row r="290" spans="1:34" x14ac:dyDescent="0.2">
      <c r="A290" s="45" t="s">
        <v>565</v>
      </c>
      <c r="B290" s="110">
        <f t="shared" si="12"/>
        <v>44716.385995370372</v>
      </c>
      <c r="C290" s="95">
        <v>2022</v>
      </c>
      <c r="D290" s="95">
        <v>6</v>
      </c>
      <c r="E290" s="95">
        <v>4</v>
      </c>
      <c r="F290" s="95">
        <v>9</v>
      </c>
      <c r="G290" s="96">
        <v>15</v>
      </c>
      <c r="H290" s="97">
        <v>50.9</v>
      </c>
      <c r="I290" s="97">
        <v>1</v>
      </c>
      <c r="J290" s="98">
        <v>51.323</v>
      </c>
      <c r="K290" s="95">
        <v>3</v>
      </c>
      <c r="L290" s="98">
        <v>2.7E-2</v>
      </c>
      <c r="M290" s="98">
        <v>100.44799999999999</v>
      </c>
      <c r="N290" s="95">
        <v>2</v>
      </c>
      <c r="O290" s="95">
        <v>2.9000000000000001E-2</v>
      </c>
      <c r="P290" s="95">
        <v>10</v>
      </c>
      <c r="Q290" s="111" t="s">
        <v>23</v>
      </c>
      <c r="R290" s="100">
        <v>1.7000000000000002</v>
      </c>
      <c r="S290" s="100">
        <f t="shared" si="13"/>
        <v>1.5668000000000002</v>
      </c>
      <c r="T290" s="100">
        <v>1.6</v>
      </c>
      <c r="U290" s="100" t="s">
        <v>11</v>
      </c>
      <c r="V290" s="95" t="s">
        <v>274</v>
      </c>
      <c r="W290" s="47" t="s">
        <v>7</v>
      </c>
      <c r="Y290" s="53">
        <f t="shared" si="14"/>
        <v>158489319246112.38</v>
      </c>
      <c r="AH290" s="37"/>
    </row>
    <row r="291" spans="1:34" x14ac:dyDescent="0.2">
      <c r="A291" s="45" t="s">
        <v>566</v>
      </c>
      <c r="B291" s="110">
        <f t="shared" si="12"/>
        <v>44716.650810185187</v>
      </c>
      <c r="C291" s="95">
        <v>2022</v>
      </c>
      <c r="D291" s="95">
        <v>6</v>
      </c>
      <c r="E291" s="95">
        <v>4</v>
      </c>
      <c r="F291" s="95">
        <v>15</v>
      </c>
      <c r="G291" s="96">
        <v>37</v>
      </c>
      <c r="H291" s="97">
        <v>10.6</v>
      </c>
      <c r="I291" s="97">
        <v>1.8</v>
      </c>
      <c r="J291" s="98">
        <v>51.472999999999999</v>
      </c>
      <c r="K291" s="95">
        <v>2</v>
      </c>
      <c r="L291" s="98">
        <v>1.7999999999999999E-2</v>
      </c>
      <c r="M291" s="98">
        <v>100.13800000000001</v>
      </c>
      <c r="N291" s="95">
        <v>1</v>
      </c>
      <c r="O291" s="95">
        <v>1.4E-2</v>
      </c>
      <c r="P291" s="95">
        <v>10</v>
      </c>
      <c r="Q291" s="111" t="s">
        <v>23</v>
      </c>
      <c r="R291" s="100">
        <v>2.7</v>
      </c>
      <c r="S291" s="100">
        <f t="shared" si="13"/>
        <v>2.5608000000000004</v>
      </c>
      <c r="T291" s="100">
        <v>2.6</v>
      </c>
      <c r="U291" s="100" t="s">
        <v>11</v>
      </c>
      <c r="V291" s="95" t="s">
        <v>274</v>
      </c>
      <c r="W291" s="47" t="s">
        <v>7</v>
      </c>
      <c r="Y291" s="53">
        <f t="shared" si="14"/>
        <v>5011872336272755</v>
      </c>
      <c r="AH291" s="37"/>
    </row>
    <row r="292" spans="1:34" x14ac:dyDescent="0.2">
      <c r="A292" s="45" t="s">
        <v>567</v>
      </c>
      <c r="B292" s="110">
        <f t="shared" si="12"/>
        <v>44716.725925925923</v>
      </c>
      <c r="C292" s="95">
        <v>2022</v>
      </c>
      <c r="D292" s="95">
        <v>6</v>
      </c>
      <c r="E292" s="95">
        <v>4</v>
      </c>
      <c r="F292" s="95">
        <v>17</v>
      </c>
      <c r="G292" s="96">
        <v>25</v>
      </c>
      <c r="H292" s="97">
        <v>20.7</v>
      </c>
      <c r="I292" s="97">
        <v>1.6</v>
      </c>
      <c r="J292" s="98">
        <v>51.225000000000001</v>
      </c>
      <c r="K292" s="95">
        <v>2</v>
      </c>
      <c r="L292" s="98">
        <v>1.7999999999999999E-2</v>
      </c>
      <c r="M292" s="98">
        <v>100.33</v>
      </c>
      <c r="N292" s="95">
        <v>1</v>
      </c>
      <c r="O292" s="95">
        <v>1.4E-2</v>
      </c>
      <c r="P292" s="95">
        <v>10</v>
      </c>
      <c r="Q292" s="111" t="s">
        <v>23</v>
      </c>
      <c r="R292" s="100">
        <v>2.5</v>
      </c>
      <c r="S292" s="100">
        <f t="shared" si="13"/>
        <v>2.3620000000000001</v>
      </c>
      <c r="T292" s="100">
        <v>2.4</v>
      </c>
      <c r="U292" s="100" t="s">
        <v>11</v>
      </c>
      <c r="V292" s="95" t="s">
        <v>274</v>
      </c>
      <c r="W292" s="47" t="s">
        <v>7</v>
      </c>
      <c r="Y292" s="53">
        <f t="shared" si="14"/>
        <v>2511886431509585.5</v>
      </c>
      <c r="AH292" s="37"/>
    </row>
    <row r="293" spans="1:34" x14ac:dyDescent="0.2">
      <c r="A293" s="45" t="s">
        <v>568</v>
      </c>
      <c r="B293" s="110">
        <f t="shared" si="12"/>
        <v>44716.729826388888</v>
      </c>
      <c r="C293" s="95">
        <v>2022</v>
      </c>
      <c r="D293" s="95">
        <v>6</v>
      </c>
      <c r="E293" s="95">
        <v>4</v>
      </c>
      <c r="F293" s="95">
        <v>17</v>
      </c>
      <c r="G293" s="96">
        <v>30</v>
      </c>
      <c r="H293" s="97">
        <v>57</v>
      </c>
      <c r="I293" s="97">
        <v>4</v>
      </c>
      <c r="J293" s="98">
        <v>51.133000000000003</v>
      </c>
      <c r="K293" s="95">
        <v>3</v>
      </c>
      <c r="L293" s="98">
        <v>2.7E-2</v>
      </c>
      <c r="M293" s="98">
        <v>100.214</v>
      </c>
      <c r="N293" s="95">
        <v>2</v>
      </c>
      <c r="O293" s="95">
        <v>2.9000000000000001E-2</v>
      </c>
      <c r="P293" s="95">
        <v>10</v>
      </c>
      <c r="Q293" s="111" t="s">
        <v>23</v>
      </c>
      <c r="R293" s="100">
        <v>2</v>
      </c>
      <c r="S293" s="100">
        <f t="shared" si="13"/>
        <v>1.865</v>
      </c>
      <c r="T293" s="100">
        <v>1.9</v>
      </c>
      <c r="U293" s="100" t="s">
        <v>11</v>
      </c>
      <c r="V293" s="95" t="s">
        <v>274</v>
      </c>
      <c r="W293" s="47" t="s">
        <v>7</v>
      </c>
      <c r="Y293" s="53">
        <f t="shared" si="14"/>
        <v>446683592150964.06</v>
      </c>
      <c r="AH293" s="37"/>
    </row>
    <row r="294" spans="1:34" x14ac:dyDescent="0.2">
      <c r="A294" s="45" t="s">
        <v>569</v>
      </c>
      <c r="B294" s="110">
        <f t="shared" si="12"/>
        <v>44717.13826388889</v>
      </c>
      <c r="C294" s="95">
        <v>2022</v>
      </c>
      <c r="D294" s="95">
        <v>6</v>
      </c>
      <c r="E294" s="95">
        <v>5</v>
      </c>
      <c r="F294" s="95">
        <v>3</v>
      </c>
      <c r="G294" s="96">
        <v>19</v>
      </c>
      <c r="H294" s="97">
        <v>6.7</v>
      </c>
      <c r="I294" s="97">
        <v>1.3</v>
      </c>
      <c r="J294" s="98">
        <v>51.259</v>
      </c>
      <c r="K294" s="95">
        <v>3</v>
      </c>
      <c r="L294" s="98">
        <v>2.7E-2</v>
      </c>
      <c r="M294" s="98">
        <v>100.26600000000001</v>
      </c>
      <c r="N294" s="95">
        <v>2</v>
      </c>
      <c r="O294" s="95">
        <v>2.9000000000000001E-2</v>
      </c>
      <c r="P294" s="95">
        <v>10</v>
      </c>
      <c r="Q294" s="111" t="s">
        <v>23</v>
      </c>
      <c r="R294" s="100">
        <v>2.2999999999999998</v>
      </c>
      <c r="S294" s="100">
        <f t="shared" si="13"/>
        <v>2.1631999999999998</v>
      </c>
      <c r="T294" s="100">
        <v>2.2000000000000002</v>
      </c>
      <c r="U294" s="100" t="s">
        <v>11</v>
      </c>
      <c r="V294" s="95" t="s">
        <v>274</v>
      </c>
      <c r="W294" s="47" t="s">
        <v>7</v>
      </c>
      <c r="Y294" s="53">
        <f t="shared" si="14"/>
        <v>1258925411794173.5</v>
      </c>
      <c r="AH294" s="37"/>
    </row>
    <row r="295" spans="1:34" x14ac:dyDescent="0.2">
      <c r="A295" s="45" t="s">
        <v>570</v>
      </c>
      <c r="B295" s="110">
        <f t="shared" si="12"/>
        <v>44718.347928240742</v>
      </c>
      <c r="C295" s="95">
        <v>2022</v>
      </c>
      <c r="D295" s="95">
        <v>6</v>
      </c>
      <c r="E295" s="95">
        <v>6</v>
      </c>
      <c r="F295" s="95">
        <v>8</v>
      </c>
      <c r="G295" s="96">
        <v>21</v>
      </c>
      <c r="H295" s="97">
        <v>1.3</v>
      </c>
      <c r="I295" s="97">
        <v>2.5</v>
      </c>
      <c r="J295" s="98">
        <v>51.052999999999997</v>
      </c>
      <c r="K295" s="95">
        <v>4</v>
      </c>
      <c r="L295" s="98">
        <v>3.5999999999999997E-2</v>
      </c>
      <c r="M295" s="98">
        <v>99.647000000000006</v>
      </c>
      <c r="N295" s="95">
        <v>2</v>
      </c>
      <c r="O295" s="95">
        <v>2.9000000000000001E-2</v>
      </c>
      <c r="P295" s="95">
        <v>10</v>
      </c>
      <c r="Q295" s="111" t="s">
        <v>23</v>
      </c>
      <c r="R295" s="100">
        <v>2.2000000000000002</v>
      </c>
      <c r="S295" s="100">
        <f t="shared" si="13"/>
        <v>2.0638000000000005</v>
      </c>
      <c r="T295" s="100">
        <v>2.1</v>
      </c>
      <c r="U295" s="100" t="s">
        <v>11</v>
      </c>
      <c r="V295" s="95" t="s">
        <v>274</v>
      </c>
      <c r="W295" s="47" t="s">
        <v>7</v>
      </c>
      <c r="Y295" s="53">
        <f t="shared" si="14"/>
        <v>891250938133751.25</v>
      </c>
      <c r="AH295" s="37"/>
    </row>
    <row r="296" spans="1:34" x14ac:dyDescent="0.2">
      <c r="A296" s="45" t="s">
        <v>571</v>
      </c>
      <c r="B296" s="110">
        <f t="shared" si="12"/>
        <v>44718.485393518517</v>
      </c>
      <c r="C296" s="95">
        <v>2022</v>
      </c>
      <c r="D296" s="95">
        <v>6</v>
      </c>
      <c r="E296" s="95">
        <v>6</v>
      </c>
      <c r="F296" s="95">
        <v>11</v>
      </c>
      <c r="G296" s="96">
        <v>38</v>
      </c>
      <c r="H296" s="97">
        <v>58.5</v>
      </c>
      <c r="I296" s="97">
        <v>2.2000000000000002</v>
      </c>
      <c r="J296" s="98">
        <v>51.265999999999998</v>
      </c>
      <c r="K296" s="95">
        <v>3</v>
      </c>
      <c r="L296" s="98">
        <v>2.7E-2</v>
      </c>
      <c r="M296" s="98">
        <v>100.208</v>
      </c>
      <c r="N296" s="95">
        <v>1</v>
      </c>
      <c r="O296" s="95">
        <v>1.4E-2</v>
      </c>
      <c r="P296" s="95">
        <v>9</v>
      </c>
      <c r="Q296" s="111" t="s">
        <v>23</v>
      </c>
      <c r="R296" s="100">
        <v>2.8</v>
      </c>
      <c r="S296" s="100">
        <f t="shared" si="13"/>
        <v>2.6601999999999997</v>
      </c>
      <c r="T296" s="100">
        <v>2.7</v>
      </c>
      <c r="U296" s="100" t="s">
        <v>11</v>
      </c>
      <c r="V296" s="95" t="s">
        <v>274</v>
      </c>
      <c r="W296" s="47" t="s">
        <v>7</v>
      </c>
      <c r="Y296" s="53">
        <f t="shared" si="14"/>
        <v>7079457843841414</v>
      </c>
      <c r="AH296" s="37"/>
    </row>
    <row r="297" spans="1:34" x14ac:dyDescent="0.2">
      <c r="A297" s="45" t="s">
        <v>572</v>
      </c>
      <c r="B297" s="110">
        <f t="shared" si="12"/>
        <v>44719.034085648149</v>
      </c>
      <c r="C297" s="95">
        <v>2022</v>
      </c>
      <c r="D297" s="95">
        <v>6</v>
      </c>
      <c r="E297" s="95">
        <v>7</v>
      </c>
      <c r="F297" s="95">
        <v>0</v>
      </c>
      <c r="G297" s="96">
        <v>49</v>
      </c>
      <c r="H297" s="97">
        <v>5.5</v>
      </c>
      <c r="I297" s="97">
        <v>2.1</v>
      </c>
      <c r="J297" s="98">
        <v>51.976999999999997</v>
      </c>
      <c r="K297" s="95">
        <v>3</v>
      </c>
      <c r="L297" s="98">
        <v>2.7E-2</v>
      </c>
      <c r="M297" s="98">
        <v>99.950999999999993</v>
      </c>
      <c r="N297" s="95">
        <v>4</v>
      </c>
      <c r="O297" s="95">
        <v>5.8000000000000003E-2</v>
      </c>
      <c r="P297" s="95">
        <v>10</v>
      </c>
      <c r="Q297" s="111" t="s">
        <v>23</v>
      </c>
      <c r="R297" s="100">
        <v>2.6</v>
      </c>
      <c r="S297" s="100">
        <f t="shared" si="13"/>
        <v>2.4614000000000003</v>
      </c>
      <c r="T297" s="100">
        <v>2.5</v>
      </c>
      <c r="U297" s="100" t="s">
        <v>11</v>
      </c>
      <c r="V297" s="95" t="s">
        <v>275</v>
      </c>
      <c r="W297" s="47" t="s">
        <v>7</v>
      </c>
      <c r="Y297" s="53">
        <f t="shared" si="14"/>
        <v>3548133892335782</v>
      </c>
      <c r="AH297" s="37"/>
    </row>
    <row r="298" spans="1:34" x14ac:dyDescent="0.2">
      <c r="A298" s="45" t="s">
        <v>573</v>
      </c>
      <c r="B298" s="110">
        <f t="shared" si="12"/>
        <v>44720.501423611109</v>
      </c>
      <c r="C298" s="95">
        <v>2022</v>
      </c>
      <c r="D298" s="95">
        <v>6</v>
      </c>
      <c r="E298" s="95">
        <v>8</v>
      </c>
      <c r="F298" s="95">
        <v>12</v>
      </c>
      <c r="G298" s="96">
        <v>2</v>
      </c>
      <c r="H298" s="97">
        <v>3.3</v>
      </c>
      <c r="I298" s="97">
        <v>2.2000000000000002</v>
      </c>
      <c r="J298" s="98">
        <v>51.326000000000001</v>
      </c>
      <c r="K298" s="95">
        <v>3</v>
      </c>
      <c r="L298" s="98">
        <v>2.7E-2</v>
      </c>
      <c r="M298" s="98">
        <v>100.27800000000001</v>
      </c>
      <c r="N298" s="95">
        <v>1</v>
      </c>
      <c r="O298" s="95">
        <v>1.4E-2</v>
      </c>
      <c r="P298" s="95">
        <v>10</v>
      </c>
      <c r="Q298" s="111" t="s">
        <v>23</v>
      </c>
      <c r="R298" s="100">
        <v>2.2000000000000002</v>
      </c>
      <c r="S298" s="100">
        <f t="shared" si="13"/>
        <v>2.0638000000000005</v>
      </c>
      <c r="T298" s="100">
        <v>2.1</v>
      </c>
      <c r="U298" s="100" t="s">
        <v>11</v>
      </c>
      <c r="V298" s="95" t="s">
        <v>274</v>
      </c>
      <c r="W298" s="47" t="s">
        <v>7</v>
      </c>
      <c r="Y298" s="53">
        <f t="shared" si="14"/>
        <v>891250938133751.25</v>
      </c>
      <c r="AH298" s="37"/>
    </row>
    <row r="299" spans="1:34" x14ac:dyDescent="0.2">
      <c r="A299" s="45" t="s">
        <v>574</v>
      </c>
      <c r="B299" s="110">
        <f t="shared" si="12"/>
        <v>44721.002118055556</v>
      </c>
      <c r="C299" s="95">
        <v>2022</v>
      </c>
      <c r="D299" s="95">
        <v>6</v>
      </c>
      <c r="E299" s="95">
        <v>9</v>
      </c>
      <c r="F299" s="95">
        <v>0</v>
      </c>
      <c r="G299" s="96">
        <v>3</v>
      </c>
      <c r="H299" s="97">
        <v>3.3</v>
      </c>
      <c r="I299" s="97">
        <v>1.7</v>
      </c>
      <c r="J299" s="98">
        <v>51.301000000000002</v>
      </c>
      <c r="K299" s="95">
        <v>2</v>
      </c>
      <c r="L299" s="98">
        <v>1.7999999999999999E-2</v>
      </c>
      <c r="M299" s="98">
        <v>100.325</v>
      </c>
      <c r="N299" s="95">
        <v>1</v>
      </c>
      <c r="O299" s="95">
        <v>1.4E-2</v>
      </c>
      <c r="P299" s="95">
        <v>9</v>
      </c>
      <c r="Q299" s="111" t="s">
        <v>23</v>
      </c>
      <c r="R299" s="100">
        <v>2.9</v>
      </c>
      <c r="S299" s="100">
        <f t="shared" si="13"/>
        <v>2.7595999999999998</v>
      </c>
      <c r="T299" s="100">
        <v>2.8</v>
      </c>
      <c r="U299" s="100" t="s">
        <v>11</v>
      </c>
      <c r="V299" s="95" t="s">
        <v>274</v>
      </c>
      <c r="W299" s="47" t="s">
        <v>7</v>
      </c>
      <c r="Y299" s="53">
        <f t="shared" si="14"/>
        <v>1E+16</v>
      </c>
      <c r="AH299" s="37"/>
    </row>
    <row r="300" spans="1:34" x14ac:dyDescent="0.2">
      <c r="A300" s="45" t="s">
        <v>575</v>
      </c>
      <c r="B300" s="110">
        <f t="shared" si="12"/>
        <v>44721.025625000002</v>
      </c>
      <c r="C300" s="95">
        <v>2022</v>
      </c>
      <c r="D300" s="95">
        <v>6</v>
      </c>
      <c r="E300" s="95">
        <v>9</v>
      </c>
      <c r="F300" s="95">
        <v>0</v>
      </c>
      <c r="G300" s="96">
        <v>36</v>
      </c>
      <c r="H300" s="97">
        <v>54.2</v>
      </c>
      <c r="I300" s="97">
        <v>1.8</v>
      </c>
      <c r="J300" s="98">
        <v>51.29</v>
      </c>
      <c r="K300" s="95">
        <v>2</v>
      </c>
      <c r="L300" s="98">
        <v>1.7999999999999999E-2</v>
      </c>
      <c r="M300" s="98">
        <v>100.291</v>
      </c>
      <c r="N300" s="95">
        <v>1</v>
      </c>
      <c r="O300" s="95">
        <v>1.4E-2</v>
      </c>
      <c r="P300" s="95">
        <v>10</v>
      </c>
      <c r="Q300" s="111" t="s">
        <v>23</v>
      </c>
      <c r="R300" s="100">
        <v>3.1</v>
      </c>
      <c r="S300" s="100">
        <f t="shared" si="13"/>
        <v>2.9584000000000001</v>
      </c>
      <c r="T300" s="100">
        <v>3</v>
      </c>
      <c r="U300" s="100" t="s">
        <v>11</v>
      </c>
      <c r="V300" s="95" t="s">
        <v>274</v>
      </c>
      <c r="W300" s="47" t="s">
        <v>7</v>
      </c>
      <c r="Y300" s="53">
        <f t="shared" si="14"/>
        <v>1.9952623149688948E+16</v>
      </c>
      <c r="AH300" s="37"/>
    </row>
    <row r="301" spans="1:34" x14ac:dyDescent="0.2">
      <c r="A301" s="45" t="s">
        <v>576</v>
      </c>
      <c r="B301" s="110">
        <f t="shared" si="12"/>
        <v>44721.314560185187</v>
      </c>
      <c r="C301" s="95">
        <v>2022</v>
      </c>
      <c r="D301" s="95">
        <v>6</v>
      </c>
      <c r="E301" s="95">
        <v>9</v>
      </c>
      <c r="F301" s="95">
        <v>7</v>
      </c>
      <c r="G301" s="96">
        <v>32</v>
      </c>
      <c r="H301" s="97">
        <v>58.2</v>
      </c>
      <c r="I301" s="97">
        <v>2.2000000000000002</v>
      </c>
      <c r="J301" s="98">
        <v>51.191000000000003</v>
      </c>
      <c r="K301" s="95">
        <v>2</v>
      </c>
      <c r="L301" s="98">
        <v>1.7999999999999999E-2</v>
      </c>
      <c r="M301" s="98">
        <v>100.218</v>
      </c>
      <c r="N301" s="95">
        <v>1</v>
      </c>
      <c r="O301" s="95">
        <v>1.4E-2</v>
      </c>
      <c r="P301" s="95">
        <v>9</v>
      </c>
      <c r="Q301" s="111" t="s">
        <v>23</v>
      </c>
      <c r="R301" s="100">
        <v>3.2</v>
      </c>
      <c r="S301" s="100">
        <f t="shared" si="13"/>
        <v>3.0578000000000003</v>
      </c>
      <c r="T301" s="100">
        <v>3.1</v>
      </c>
      <c r="U301" s="100" t="s">
        <v>11</v>
      </c>
      <c r="V301" s="95" t="s">
        <v>274</v>
      </c>
      <c r="W301" s="47" t="s">
        <v>7</v>
      </c>
      <c r="Y301" s="53">
        <f t="shared" si="14"/>
        <v>2.8183829312644916E+16</v>
      </c>
      <c r="AH301" s="37"/>
    </row>
    <row r="302" spans="1:34" x14ac:dyDescent="0.2">
      <c r="A302" s="45" t="s">
        <v>577</v>
      </c>
      <c r="B302" s="110">
        <f t="shared" si="12"/>
        <v>44721.754849537036</v>
      </c>
      <c r="C302" s="95">
        <v>2022</v>
      </c>
      <c r="D302" s="95">
        <v>6</v>
      </c>
      <c r="E302" s="95">
        <v>9</v>
      </c>
      <c r="F302" s="95">
        <v>18</v>
      </c>
      <c r="G302" s="96">
        <v>6</v>
      </c>
      <c r="H302" s="97">
        <v>59.5</v>
      </c>
      <c r="I302" s="97">
        <v>1.5</v>
      </c>
      <c r="J302" s="98">
        <v>51.283000000000001</v>
      </c>
      <c r="K302" s="95">
        <v>2</v>
      </c>
      <c r="L302" s="98">
        <v>1.7999999999999999E-2</v>
      </c>
      <c r="M302" s="98">
        <v>100.288</v>
      </c>
      <c r="N302" s="95">
        <v>2</v>
      </c>
      <c r="O302" s="95">
        <v>2.9000000000000001E-2</v>
      </c>
      <c r="P302" s="95">
        <v>10</v>
      </c>
      <c r="Q302" s="111" t="s">
        <v>23</v>
      </c>
      <c r="R302" s="100">
        <v>2.4</v>
      </c>
      <c r="S302" s="100">
        <f t="shared" si="13"/>
        <v>2.2625999999999999</v>
      </c>
      <c r="T302" s="100">
        <v>2.2999999999999998</v>
      </c>
      <c r="U302" s="100" t="s">
        <v>11</v>
      </c>
      <c r="V302" s="95" t="s">
        <v>274</v>
      </c>
      <c r="W302" s="47" t="s">
        <v>7</v>
      </c>
      <c r="Y302" s="53">
        <f t="shared" si="14"/>
        <v>1778279410038929</v>
      </c>
      <c r="AH302" s="37"/>
    </row>
    <row r="303" spans="1:34" x14ac:dyDescent="0.2">
      <c r="A303" s="45" t="s">
        <v>578</v>
      </c>
      <c r="B303" s="110">
        <f t="shared" si="12"/>
        <v>44722.567465277774</v>
      </c>
      <c r="C303" s="95">
        <v>2022</v>
      </c>
      <c r="D303" s="95">
        <v>6</v>
      </c>
      <c r="E303" s="95">
        <v>10</v>
      </c>
      <c r="F303" s="95">
        <v>13</v>
      </c>
      <c r="G303" s="96">
        <v>37</v>
      </c>
      <c r="H303" s="97">
        <v>9.6</v>
      </c>
      <c r="I303" s="97">
        <v>2.6</v>
      </c>
      <c r="J303" s="98">
        <v>51.536000000000001</v>
      </c>
      <c r="K303" s="95">
        <v>2</v>
      </c>
      <c r="L303" s="98">
        <v>1.7999999999999999E-2</v>
      </c>
      <c r="M303" s="98">
        <v>100.617</v>
      </c>
      <c r="N303" s="95">
        <v>1</v>
      </c>
      <c r="O303" s="95">
        <v>1.4E-2</v>
      </c>
      <c r="P303" s="95">
        <v>9</v>
      </c>
      <c r="Q303" s="111" t="s">
        <v>23</v>
      </c>
      <c r="R303" s="100">
        <v>2.9</v>
      </c>
      <c r="S303" s="100">
        <f t="shared" si="13"/>
        <v>2.7595999999999998</v>
      </c>
      <c r="T303" s="100">
        <v>2.8</v>
      </c>
      <c r="U303" s="100" t="s">
        <v>11</v>
      </c>
      <c r="V303" s="95" t="s">
        <v>274</v>
      </c>
      <c r="W303" s="47" t="s">
        <v>7</v>
      </c>
      <c r="Y303" s="53">
        <f t="shared" si="14"/>
        <v>1E+16</v>
      </c>
      <c r="AH303" s="37"/>
    </row>
    <row r="304" spans="1:34" x14ac:dyDescent="0.2">
      <c r="A304" s="45" t="s">
        <v>579</v>
      </c>
      <c r="B304" s="110">
        <f t="shared" si="12"/>
        <v>44722.710648148146</v>
      </c>
      <c r="C304" s="95">
        <v>2022</v>
      </c>
      <c r="D304" s="95">
        <v>6</v>
      </c>
      <c r="E304" s="95">
        <v>10</v>
      </c>
      <c r="F304" s="95">
        <v>17</v>
      </c>
      <c r="G304" s="96">
        <v>3</v>
      </c>
      <c r="H304" s="97">
        <v>20.399999999999999</v>
      </c>
      <c r="I304" s="97">
        <v>1.9</v>
      </c>
      <c r="J304" s="98">
        <v>51.643999999999998</v>
      </c>
      <c r="K304" s="95">
        <v>3</v>
      </c>
      <c r="L304" s="98">
        <v>2.7E-2</v>
      </c>
      <c r="M304" s="98">
        <v>99.95</v>
      </c>
      <c r="N304" s="95">
        <v>2</v>
      </c>
      <c r="O304" s="95">
        <v>2.9000000000000001E-2</v>
      </c>
      <c r="P304" s="95">
        <v>10</v>
      </c>
      <c r="Q304" s="111" t="s">
        <v>23</v>
      </c>
      <c r="R304" s="100">
        <v>1.3</v>
      </c>
      <c r="S304" s="100">
        <f t="shared" si="13"/>
        <v>1.1692</v>
      </c>
      <c r="T304" s="100">
        <v>1.2</v>
      </c>
      <c r="U304" s="100" t="s">
        <v>11</v>
      </c>
      <c r="V304" s="95" t="s">
        <v>274</v>
      </c>
      <c r="W304" s="47" t="s">
        <v>7</v>
      </c>
      <c r="Y304" s="53">
        <f t="shared" si="14"/>
        <v>39810717055349.93</v>
      </c>
      <c r="AH304" s="37"/>
    </row>
    <row r="305" spans="1:34" x14ac:dyDescent="0.2">
      <c r="A305" s="45" t="s">
        <v>580</v>
      </c>
      <c r="B305" s="110">
        <f t="shared" si="12"/>
        <v>44722.798900462964</v>
      </c>
      <c r="C305" s="95">
        <v>2022</v>
      </c>
      <c r="D305" s="95">
        <v>6</v>
      </c>
      <c r="E305" s="95">
        <v>10</v>
      </c>
      <c r="F305" s="95">
        <v>19</v>
      </c>
      <c r="G305" s="96">
        <v>10</v>
      </c>
      <c r="H305" s="97">
        <v>25.3</v>
      </c>
      <c r="I305" s="97">
        <v>2.6</v>
      </c>
      <c r="J305" s="98">
        <v>51.701000000000001</v>
      </c>
      <c r="K305" s="95">
        <v>2</v>
      </c>
      <c r="L305" s="98">
        <v>1.7999999999999999E-2</v>
      </c>
      <c r="M305" s="98">
        <v>100.093</v>
      </c>
      <c r="N305" s="95">
        <v>1</v>
      </c>
      <c r="O305" s="95">
        <v>1.4E-2</v>
      </c>
      <c r="P305" s="95">
        <v>9</v>
      </c>
      <c r="Q305" s="111" t="s">
        <v>23</v>
      </c>
      <c r="R305" s="100">
        <v>2.9</v>
      </c>
      <c r="S305" s="100">
        <f t="shared" si="13"/>
        <v>2.7595999999999998</v>
      </c>
      <c r="T305" s="100">
        <v>2.8</v>
      </c>
      <c r="U305" s="100" t="s">
        <v>11</v>
      </c>
      <c r="V305" s="95" t="s">
        <v>275</v>
      </c>
      <c r="W305" s="47" t="s">
        <v>7</v>
      </c>
      <c r="Y305" s="53">
        <f t="shared" si="14"/>
        <v>1E+16</v>
      </c>
      <c r="AH305" s="37"/>
    </row>
    <row r="306" spans="1:34" x14ac:dyDescent="0.2">
      <c r="A306" s="45" t="s">
        <v>581</v>
      </c>
      <c r="B306" s="110">
        <f t="shared" si="12"/>
        <v>44722.826770833337</v>
      </c>
      <c r="C306" s="95">
        <v>2022</v>
      </c>
      <c r="D306" s="95">
        <v>6</v>
      </c>
      <c r="E306" s="95">
        <v>10</v>
      </c>
      <c r="F306" s="95">
        <v>19</v>
      </c>
      <c r="G306" s="96">
        <v>50</v>
      </c>
      <c r="H306" s="97">
        <v>33.4</v>
      </c>
      <c r="I306" s="97">
        <v>1.7</v>
      </c>
      <c r="J306" s="98">
        <v>51.405000000000001</v>
      </c>
      <c r="K306" s="95">
        <v>2</v>
      </c>
      <c r="L306" s="98">
        <v>1.7999999999999999E-2</v>
      </c>
      <c r="M306" s="98">
        <v>100.3</v>
      </c>
      <c r="N306" s="95">
        <v>2</v>
      </c>
      <c r="O306" s="95">
        <v>2.9000000000000001E-2</v>
      </c>
      <c r="P306" s="95">
        <v>9</v>
      </c>
      <c r="Q306" s="111" t="s">
        <v>23</v>
      </c>
      <c r="R306" s="100">
        <v>2.4</v>
      </c>
      <c r="S306" s="100">
        <f t="shared" si="13"/>
        <v>2.2625999999999999</v>
      </c>
      <c r="T306" s="100">
        <v>2.2999999999999998</v>
      </c>
      <c r="U306" s="100" t="s">
        <v>11</v>
      </c>
      <c r="V306" s="95" t="s">
        <v>274</v>
      </c>
      <c r="W306" s="47" t="s">
        <v>7</v>
      </c>
      <c r="Y306" s="53">
        <f t="shared" si="14"/>
        <v>1778279410038929</v>
      </c>
      <c r="AH306" s="37"/>
    </row>
    <row r="307" spans="1:34" x14ac:dyDescent="0.2">
      <c r="A307" s="45" t="s">
        <v>582</v>
      </c>
      <c r="B307" s="110">
        <f t="shared" si="12"/>
        <v>44723.188981481479</v>
      </c>
      <c r="C307" s="95">
        <v>2022</v>
      </c>
      <c r="D307" s="95">
        <v>6</v>
      </c>
      <c r="E307" s="95">
        <v>11</v>
      </c>
      <c r="F307" s="95">
        <v>4</v>
      </c>
      <c r="G307" s="96">
        <v>32</v>
      </c>
      <c r="H307" s="97">
        <v>8.1999999999999993</v>
      </c>
      <c r="I307" s="97">
        <v>2.5</v>
      </c>
      <c r="J307" s="98">
        <v>51.822000000000003</v>
      </c>
      <c r="K307" s="95">
        <v>2</v>
      </c>
      <c r="L307" s="98">
        <v>1.7999999999999999E-2</v>
      </c>
      <c r="M307" s="98">
        <v>99.635000000000005</v>
      </c>
      <c r="N307" s="95">
        <v>2</v>
      </c>
      <c r="O307" s="95">
        <v>2.9000000000000001E-2</v>
      </c>
      <c r="P307" s="95">
        <v>10</v>
      </c>
      <c r="Q307" s="111" t="s">
        <v>23</v>
      </c>
      <c r="R307" s="100">
        <v>2.1</v>
      </c>
      <c r="S307" s="100">
        <f t="shared" si="13"/>
        <v>1.9644000000000001</v>
      </c>
      <c r="T307" s="100">
        <v>2</v>
      </c>
      <c r="U307" s="100" t="s">
        <v>11</v>
      </c>
      <c r="V307" s="95" t="s">
        <v>275</v>
      </c>
      <c r="W307" s="47" t="s">
        <v>7</v>
      </c>
      <c r="Y307" s="53">
        <f t="shared" si="14"/>
        <v>630957344480198.25</v>
      </c>
      <c r="AH307" s="37"/>
    </row>
    <row r="308" spans="1:34" x14ac:dyDescent="0.2">
      <c r="A308" s="45" t="s">
        <v>583</v>
      </c>
      <c r="B308" s="110">
        <f t="shared" si="12"/>
        <v>44723.708969907406</v>
      </c>
      <c r="C308" s="95">
        <v>2022</v>
      </c>
      <c r="D308" s="95">
        <v>6</v>
      </c>
      <c r="E308" s="95">
        <v>11</v>
      </c>
      <c r="F308" s="95">
        <v>17</v>
      </c>
      <c r="G308" s="96">
        <v>0</v>
      </c>
      <c r="H308" s="97">
        <v>55</v>
      </c>
      <c r="I308" s="97">
        <v>0.3</v>
      </c>
      <c r="J308" s="98">
        <v>51.34</v>
      </c>
      <c r="K308" s="95">
        <v>4</v>
      </c>
      <c r="L308" s="98">
        <v>3.5999999999999997E-2</v>
      </c>
      <c r="M308" s="98">
        <v>100.08799999999999</v>
      </c>
      <c r="N308" s="95">
        <v>6</v>
      </c>
      <c r="O308" s="95">
        <v>8.5999999999999993E-2</v>
      </c>
      <c r="P308" s="95">
        <v>10</v>
      </c>
      <c r="Q308" s="111" t="s">
        <v>23</v>
      </c>
      <c r="R308" s="100">
        <v>2</v>
      </c>
      <c r="S308" s="100">
        <f t="shared" si="13"/>
        <v>1.865</v>
      </c>
      <c r="T308" s="100">
        <v>1.9</v>
      </c>
      <c r="U308" s="100" t="s">
        <v>11</v>
      </c>
      <c r="V308" s="95" t="s">
        <v>274</v>
      </c>
      <c r="W308" s="47" t="s">
        <v>7</v>
      </c>
      <c r="Y308" s="53">
        <f t="shared" si="14"/>
        <v>446683592150964.06</v>
      </c>
      <c r="AH308" s="37"/>
    </row>
    <row r="309" spans="1:34" x14ac:dyDescent="0.2">
      <c r="A309" s="45" t="s">
        <v>584</v>
      </c>
      <c r="B309" s="110">
        <f t="shared" si="12"/>
        <v>44724.355173611111</v>
      </c>
      <c r="C309" s="95">
        <v>2022</v>
      </c>
      <c r="D309" s="95">
        <v>6</v>
      </c>
      <c r="E309" s="95">
        <v>12</v>
      </c>
      <c r="F309" s="95">
        <v>8</v>
      </c>
      <c r="G309" s="96">
        <v>31</v>
      </c>
      <c r="H309" s="97">
        <v>27</v>
      </c>
      <c r="I309" s="97">
        <v>1.9</v>
      </c>
      <c r="J309" s="98">
        <v>51.268999999999998</v>
      </c>
      <c r="K309" s="95">
        <v>3</v>
      </c>
      <c r="L309" s="98">
        <v>2.7E-2</v>
      </c>
      <c r="M309" s="98">
        <v>100.238</v>
      </c>
      <c r="N309" s="95">
        <v>2</v>
      </c>
      <c r="O309" s="95">
        <v>2.9000000000000001E-2</v>
      </c>
      <c r="P309" s="95">
        <v>10</v>
      </c>
      <c r="Q309" s="111" t="s">
        <v>23</v>
      </c>
      <c r="R309" s="100">
        <v>2</v>
      </c>
      <c r="S309" s="100">
        <f t="shared" si="13"/>
        <v>1.865</v>
      </c>
      <c r="T309" s="100">
        <v>1.9</v>
      </c>
      <c r="U309" s="100" t="s">
        <v>11</v>
      </c>
      <c r="V309" s="95" t="s">
        <v>274</v>
      </c>
      <c r="W309" s="47" t="s">
        <v>7</v>
      </c>
      <c r="Y309" s="53">
        <f t="shared" si="14"/>
        <v>446683592150964.06</v>
      </c>
      <c r="AH309" s="37"/>
    </row>
    <row r="310" spans="1:34" x14ac:dyDescent="0.2">
      <c r="A310" s="45" t="s">
        <v>585</v>
      </c>
      <c r="B310" s="110">
        <f t="shared" si="12"/>
        <v>44724.69840277778</v>
      </c>
      <c r="C310" s="95">
        <v>2022</v>
      </c>
      <c r="D310" s="95">
        <v>6</v>
      </c>
      <c r="E310" s="95">
        <v>12</v>
      </c>
      <c r="F310" s="95">
        <v>16</v>
      </c>
      <c r="G310" s="96">
        <v>45</v>
      </c>
      <c r="H310" s="97">
        <v>42.5</v>
      </c>
      <c r="I310" s="97">
        <v>1.4</v>
      </c>
      <c r="J310" s="98">
        <v>51.268999999999998</v>
      </c>
      <c r="K310" s="95">
        <v>3</v>
      </c>
      <c r="L310" s="98">
        <v>2.7E-2</v>
      </c>
      <c r="M310" s="98">
        <v>100.339</v>
      </c>
      <c r="N310" s="95">
        <v>2</v>
      </c>
      <c r="O310" s="95">
        <v>2.9000000000000001E-2</v>
      </c>
      <c r="P310" s="95">
        <v>10</v>
      </c>
      <c r="Q310" s="111" t="s">
        <v>23</v>
      </c>
      <c r="R310" s="100">
        <v>2.1</v>
      </c>
      <c r="S310" s="100">
        <f t="shared" si="13"/>
        <v>1.9644000000000001</v>
      </c>
      <c r="T310" s="100">
        <v>2</v>
      </c>
      <c r="U310" s="100" t="s">
        <v>11</v>
      </c>
      <c r="V310" s="95" t="s">
        <v>274</v>
      </c>
      <c r="W310" s="47" t="s">
        <v>7</v>
      </c>
      <c r="Y310" s="53">
        <f t="shared" si="14"/>
        <v>630957344480198.25</v>
      </c>
      <c r="AH310" s="37"/>
    </row>
    <row r="311" spans="1:34" x14ac:dyDescent="0.2">
      <c r="A311" s="45" t="s">
        <v>586</v>
      </c>
      <c r="B311" s="110">
        <f t="shared" si="12"/>
        <v>44725.265740740739</v>
      </c>
      <c r="C311" s="95">
        <v>2022</v>
      </c>
      <c r="D311" s="95">
        <v>6</v>
      </c>
      <c r="E311" s="95">
        <v>13</v>
      </c>
      <c r="F311" s="95">
        <v>6</v>
      </c>
      <c r="G311" s="96">
        <v>22</v>
      </c>
      <c r="H311" s="97">
        <v>40.799999999999997</v>
      </c>
      <c r="I311" s="97">
        <v>2.9</v>
      </c>
      <c r="J311" s="98">
        <v>51.006</v>
      </c>
      <c r="K311" s="95">
        <v>3</v>
      </c>
      <c r="L311" s="98">
        <v>2.7E-2</v>
      </c>
      <c r="M311" s="98">
        <v>99.516000000000005</v>
      </c>
      <c r="N311" s="95">
        <v>2</v>
      </c>
      <c r="O311" s="95">
        <v>2.9000000000000001E-2</v>
      </c>
      <c r="P311" s="95">
        <v>10</v>
      </c>
      <c r="Q311" s="111" t="s">
        <v>23</v>
      </c>
      <c r="R311" s="100">
        <v>2.8</v>
      </c>
      <c r="S311" s="100">
        <f t="shared" si="13"/>
        <v>2.6601999999999997</v>
      </c>
      <c r="T311" s="100">
        <v>2.7</v>
      </c>
      <c r="U311" s="100" t="s">
        <v>11</v>
      </c>
      <c r="V311" s="95" t="s">
        <v>274</v>
      </c>
      <c r="W311" s="47" t="s">
        <v>7</v>
      </c>
      <c r="Y311" s="53">
        <f t="shared" si="14"/>
        <v>7079457843841414</v>
      </c>
      <c r="AH311" s="37"/>
    </row>
    <row r="312" spans="1:34" x14ac:dyDescent="0.2">
      <c r="A312" s="45" t="s">
        <v>587</v>
      </c>
      <c r="B312" s="110">
        <f t="shared" si="12"/>
        <v>44725.466597222221</v>
      </c>
      <c r="C312" s="95">
        <v>2022</v>
      </c>
      <c r="D312" s="95">
        <v>6</v>
      </c>
      <c r="E312" s="95">
        <v>13</v>
      </c>
      <c r="F312" s="95">
        <v>11</v>
      </c>
      <c r="G312" s="96">
        <v>11</v>
      </c>
      <c r="H312" s="97">
        <v>54.4</v>
      </c>
      <c r="I312" s="97">
        <v>2.4</v>
      </c>
      <c r="J312" s="98">
        <v>51.732999999999997</v>
      </c>
      <c r="K312" s="95">
        <v>2</v>
      </c>
      <c r="L312" s="98">
        <v>1.7999999999999999E-2</v>
      </c>
      <c r="M312" s="98">
        <v>99.6</v>
      </c>
      <c r="N312" s="95">
        <v>1</v>
      </c>
      <c r="O312" s="95">
        <v>1.4999999999999999E-2</v>
      </c>
      <c r="P312" s="95">
        <v>10</v>
      </c>
      <c r="Q312" s="111" t="s">
        <v>23</v>
      </c>
      <c r="R312" s="100">
        <v>2.4</v>
      </c>
      <c r="S312" s="100">
        <f t="shared" si="13"/>
        <v>2.2625999999999999</v>
      </c>
      <c r="T312" s="100">
        <v>2.2999999999999998</v>
      </c>
      <c r="U312" s="100" t="s">
        <v>11</v>
      </c>
      <c r="V312" s="95" t="s">
        <v>275</v>
      </c>
      <c r="W312" s="47" t="s">
        <v>7</v>
      </c>
      <c r="Y312" s="53">
        <f t="shared" si="14"/>
        <v>1778279410038929</v>
      </c>
      <c r="AH312" s="37"/>
    </row>
    <row r="313" spans="1:34" x14ac:dyDescent="0.2">
      <c r="A313" s="45" t="s">
        <v>588</v>
      </c>
      <c r="B313" s="110">
        <f t="shared" si="12"/>
        <v>44725.942766203705</v>
      </c>
      <c r="C313" s="95">
        <v>2022</v>
      </c>
      <c r="D313" s="95">
        <v>6</v>
      </c>
      <c r="E313" s="95">
        <v>13</v>
      </c>
      <c r="F313" s="95">
        <v>22</v>
      </c>
      <c r="G313" s="96">
        <v>37</v>
      </c>
      <c r="H313" s="97">
        <v>35.299999999999997</v>
      </c>
      <c r="I313" s="97">
        <v>1.3</v>
      </c>
      <c r="J313" s="98">
        <v>51.180999999999997</v>
      </c>
      <c r="K313" s="95">
        <v>3</v>
      </c>
      <c r="L313" s="98">
        <v>2.7E-2</v>
      </c>
      <c r="M313" s="98">
        <v>100.28700000000001</v>
      </c>
      <c r="N313" s="95">
        <v>2</v>
      </c>
      <c r="O313" s="95">
        <v>2.9000000000000001E-2</v>
      </c>
      <c r="P313" s="95">
        <v>10</v>
      </c>
      <c r="Q313" s="111" t="s">
        <v>23</v>
      </c>
      <c r="R313" s="100">
        <v>1.9</v>
      </c>
      <c r="S313" s="100">
        <f t="shared" si="13"/>
        <v>1.7655999999999998</v>
      </c>
      <c r="T313" s="100">
        <v>1.8</v>
      </c>
      <c r="U313" s="100" t="s">
        <v>11</v>
      </c>
      <c r="V313" s="95" t="s">
        <v>274</v>
      </c>
      <c r="W313" s="47" t="s">
        <v>7</v>
      </c>
      <c r="Y313" s="53">
        <f t="shared" si="14"/>
        <v>316227766016839.06</v>
      </c>
      <c r="AH313" s="37"/>
    </row>
    <row r="314" spans="1:34" x14ac:dyDescent="0.2">
      <c r="A314" s="45" t="s">
        <v>589</v>
      </c>
      <c r="B314" s="110">
        <f t="shared" si="12"/>
        <v>44726.270509259259</v>
      </c>
      <c r="C314" s="95">
        <v>2022</v>
      </c>
      <c r="D314" s="95">
        <v>6</v>
      </c>
      <c r="E314" s="95">
        <v>14</v>
      </c>
      <c r="F314" s="95">
        <v>6</v>
      </c>
      <c r="G314" s="96">
        <v>29</v>
      </c>
      <c r="H314" s="97">
        <v>32.1</v>
      </c>
      <c r="I314" s="97">
        <v>3.8</v>
      </c>
      <c r="J314" s="98">
        <v>51.164000000000001</v>
      </c>
      <c r="K314" s="95">
        <v>4</v>
      </c>
      <c r="L314" s="98">
        <v>3.5999999999999997E-2</v>
      </c>
      <c r="M314" s="98">
        <v>99.384</v>
      </c>
      <c r="N314" s="95">
        <v>2</v>
      </c>
      <c r="O314" s="95">
        <v>2.9000000000000001E-2</v>
      </c>
      <c r="P314" s="95">
        <v>10</v>
      </c>
      <c r="Q314" s="111" t="s">
        <v>23</v>
      </c>
      <c r="R314" s="100">
        <v>2.6</v>
      </c>
      <c r="S314" s="100">
        <f t="shared" si="13"/>
        <v>2.4614000000000003</v>
      </c>
      <c r="T314" s="100">
        <v>2.5</v>
      </c>
      <c r="U314" s="100" t="s">
        <v>11</v>
      </c>
      <c r="V314" s="95" t="s">
        <v>277</v>
      </c>
      <c r="W314" s="47" t="s">
        <v>7</v>
      </c>
      <c r="Y314" s="53">
        <f t="shared" si="14"/>
        <v>3548133892335782</v>
      </c>
      <c r="AH314" s="37"/>
    </row>
    <row r="315" spans="1:34" x14ac:dyDescent="0.2">
      <c r="A315" s="45" t="s">
        <v>590</v>
      </c>
      <c r="B315" s="110">
        <f t="shared" si="12"/>
        <v>44727.50209490741</v>
      </c>
      <c r="C315" s="95">
        <v>2022</v>
      </c>
      <c r="D315" s="95">
        <v>6</v>
      </c>
      <c r="E315" s="95">
        <v>15</v>
      </c>
      <c r="F315" s="95">
        <v>12</v>
      </c>
      <c r="G315" s="96">
        <v>3</v>
      </c>
      <c r="H315" s="97">
        <v>1.2</v>
      </c>
      <c r="I315" s="97">
        <v>2.1</v>
      </c>
      <c r="J315" s="98">
        <v>51.930999999999997</v>
      </c>
      <c r="K315" s="95">
        <v>3</v>
      </c>
      <c r="L315" s="98">
        <v>2.7E-2</v>
      </c>
      <c r="M315" s="98">
        <v>100.61799999999999</v>
      </c>
      <c r="N315" s="95">
        <v>2</v>
      </c>
      <c r="O315" s="95">
        <v>2.9000000000000001E-2</v>
      </c>
      <c r="P315" s="95">
        <v>10</v>
      </c>
      <c r="Q315" s="111" t="s">
        <v>23</v>
      </c>
      <c r="R315" s="100">
        <v>2.2999999999999998</v>
      </c>
      <c r="S315" s="100">
        <f t="shared" si="13"/>
        <v>2.1631999999999998</v>
      </c>
      <c r="T315" s="100">
        <v>2.2000000000000002</v>
      </c>
      <c r="U315" s="100" t="s">
        <v>11</v>
      </c>
      <c r="V315" s="95" t="s">
        <v>275</v>
      </c>
      <c r="W315" s="47" t="s">
        <v>7</v>
      </c>
      <c r="Y315" s="53">
        <f t="shared" si="14"/>
        <v>1258925411794173.5</v>
      </c>
      <c r="AH315" s="37"/>
    </row>
    <row r="316" spans="1:34" x14ac:dyDescent="0.2">
      <c r="A316" s="45" t="s">
        <v>591</v>
      </c>
      <c r="B316" s="110">
        <f t="shared" si="12"/>
        <v>44728.082766203705</v>
      </c>
      <c r="C316" s="95">
        <v>2022</v>
      </c>
      <c r="D316" s="95">
        <v>6</v>
      </c>
      <c r="E316" s="95">
        <v>16</v>
      </c>
      <c r="F316" s="95">
        <v>1</v>
      </c>
      <c r="G316" s="96">
        <v>59</v>
      </c>
      <c r="H316" s="97">
        <v>11.2</v>
      </c>
      <c r="I316" s="97">
        <v>1</v>
      </c>
      <c r="J316" s="98">
        <v>51.646000000000001</v>
      </c>
      <c r="K316" s="95">
        <v>3</v>
      </c>
      <c r="L316" s="98">
        <v>2.7E-2</v>
      </c>
      <c r="M316" s="98">
        <v>99.835999999999999</v>
      </c>
      <c r="N316" s="95">
        <v>2</v>
      </c>
      <c r="O316" s="95">
        <v>2.9000000000000001E-2</v>
      </c>
      <c r="P316" s="95">
        <v>10</v>
      </c>
      <c r="Q316" s="111" t="s">
        <v>23</v>
      </c>
      <c r="R316" s="100">
        <v>2.1</v>
      </c>
      <c r="S316" s="100">
        <f t="shared" si="13"/>
        <v>1.9644000000000001</v>
      </c>
      <c r="T316" s="100">
        <v>2</v>
      </c>
      <c r="U316" s="100" t="s">
        <v>11</v>
      </c>
      <c r="V316" s="95" t="s">
        <v>275</v>
      </c>
      <c r="W316" s="47" t="s">
        <v>7</v>
      </c>
      <c r="Y316" s="53">
        <f t="shared" si="14"/>
        <v>630957344480198.25</v>
      </c>
      <c r="AH316" s="37"/>
    </row>
    <row r="317" spans="1:34" x14ac:dyDescent="0.2">
      <c r="A317" s="45" t="s">
        <v>592</v>
      </c>
      <c r="B317" s="110">
        <f t="shared" si="12"/>
        <v>44728.359155092592</v>
      </c>
      <c r="C317" s="95">
        <v>2022</v>
      </c>
      <c r="D317" s="95">
        <v>6</v>
      </c>
      <c r="E317" s="95">
        <v>16</v>
      </c>
      <c r="F317" s="95">
        <v>8</v>
      </c>
      <c r="G317" s="96">
        <v>37</v>
      </c>
      <c r="H317" s="97">
        <v>11.5</v>
      </c>
      <c r="I317" s="97">
        <v>2.1</v>
      </c>
      <c r="J317" s="98">
        <v>50.503999999999998</v>
      </c>
      <c r="K317" s="95">
        <v>7</v>
      </c>
      <c r="L317" s="98">
        <v>6.3E-2</v>
      </c>
      <c r="M317" s="98">
        <v>99.962999999999994</v>
      </c>
      <c r="N317" s="95">
        <v>5</v>
      </c>
      <c r="O317" s="95">
        <v>7.0999999999999994E-2</v>
      </c>
      <c r="P317" s="95">
        <v>9</v>
      </c>
      <c r="Q317" s="111" t="s">
        <v>23</v>
      </c>
      <c r="R317" s="100">
        <v>2.5</v>
      </c>
      <c r="S317" s="100">
        <f t="shared" si="13"/>
        <v>2.3620000000000001</v>
      </c>
      <c r="T317" s="100">
        <v>2.4</v>
      </c>
      <c r="U317" s="100" t="s">
        <v>11</v>
      </c>
      <c r="V317" s="95" t="s">
        <v>274</v>
      </c>
      <c r="W317" s="47" t="s">
        <v>7</v>
      </c>
      <c r="Y317" s="53">
        <f t="shared" si="14"/>
        <v>2511886431509585.5</v>
      </c>
      <c r="AH317" s="37"/>
    </row>
    <row r="318" spans="1:34" x14ac:dyDescent="0.2">
      <c r="A318" s="45" t="s">
        <v>593</v>
      </c>
      <c r="B318" s="110">
        <f t="shared" si="12"/>
        <v>44728.599918981483</v>
      </c>
      <c r="C318" s="95">
        <v>2022</v>
      </c>
      <c r="D318" s="95">
        <v>6</v>
      </c>
      <c r="E318" s="95">
        <v>16</v>
      </c>
      <c r="F318" s="95">
        <v>14</v>
      </c>
      <c r="G318" s="96">
        <v>23</v>
      </c>
      <c r="H318" s="97">
        <v>53.7</v>
      </c>
      <c r="I318" s="97">
        <v>1.4</v>
      </c>
      <c r="J318" s="98">
        <v>51.360999999999997</v>
      </c>
      <c r="K318" s="95">
        <v>3</v>
      </c>
      <c r="L318" s="98">
        <v>2.7E-2</v>
      </c>
      <c r="M318" s="98">
        <v>100.398</v>
      </c>
      <c r="N318" s="95">
        <v>2</v>
      </c>
      <c r="O318" s="95">
        <v>2.9000000000000001E-2</v>
      </c>
      <c r="P318" s="95">
        <v>10</v>
      </c>
      <c r="Q318" s="111" t="s">
        <v>23</v>
      </c>
      <c r="R318" s="100">
        <v>2.2999999999999998</v>
      </c>
      <c r="S318" s="100">
        <f t="shared" si="13"/>
        <v>2.1631999999999998</v>
      </c>
      <c r="T318" s="100">
        <v>2.2000000000000002</v>
      </c>
      <c r="U318" s="100" t="s">
        <v>11</v>
      </c>
      <c r="V318" s="95" t="s">
        <v>274</v>
      </c>
      <c r="W318" s="47" t="s">
        <v>7</v>
      </c>
      <c r="Y318" s="53">
        <f t="shared" si="14"/>
        <v>1258925411794173.5</v>
      </c>
      <c r="AH318" s="37"/>
    </row>
    <row r="319" spans="1:34" x14ac:dyDescent="0.2">
      <c r="A319" s="45" t="s">
        <v>594</v>
      </c>
      <c r="B319" s="110">
        <f t="shared" si="12"/>
        <v>44728.643958333334</v>
      </c>
      <c r="C319" s="95">
        <v>2022</v>
      </c>
      <c r="D319" s="95">
        <v>6</v>
      </c>
      <c r="E319" s="95">
        <v>16</v>
      </c>
      <c r="F319" s="95">
        <v>15</v>
      </c>
      <c r="G319" s="96">
        <v>27</v>
      </c>
      <c r="H319" s="97">
        <v>18.8</v>
      </c>
      <c r="I319" s="97">
        <v>1.7</v>
      </c>
      <c r="J319" s="98">
        <v>51.375</v>
      </c>
      <c r="K319" s="95">
        <v>3</v>
      </c>
      <c r="L319" s="98">
        <v>2.7E-2</v>
      </c>
      <c r="M319" s="98">
        <v>100.617</v>
      </c>
      <c r="N319" s="95">
        <v>2</v>
      </c>
      <c r="O319" s="95">
        <v>2.9000000000000001E-2</v>
      </c>
      <c r="P319" s="95">
        <v>10</v>
      </c>
      <c r="Q319" s="111" t="s">
        <v>23</v>
      </c>
      <c r="R319" s="100">
        <v>1.7000000000000002</v>
      </c>
      <c r="S319" s="100">
        <f t="shared" si="13"/>
        <v>1.5668000000000002</v>
      </c>
      <c r="T319" s="100">
        <v>1.6</v>
      </c>
      <c r="U319" s="100" t="s">
        <v>11</v>
      </c>
      <c r="V319" s="95" t="s">
        <v>274</v>
      </c>
      <c r="W319" s="47" t="s">
        <v>7</v>
      </c>
      <c r="Y319" s="53">
        <f t="shared" si="14"/>
        <v>158489319246112.38</v>
      </c>
      <c r="AH319" s="37"/>
    </row>
    <row r="320" spans="1:34" x14ac:dyDescent="0.2">
      <c r="A320" s="45" t="s">
        <v>595</v>
      </c>
      <c r="B320" s="110">
        <f t="shared" si="12"/>
        <v>44728.682500000003</v>
      </c>
      <c r="C320" s="95">
        <v>2022</v>
      </c>
      <c r="D320" s="95">
        <v>6</v>
      </c>
      <c r="E320" s="95">
        <v>16</v>
      </c>
      <c r="F320" s="95">
        <v>16</v>
      </c>
      <c r="G320" s="96">
        <v>22</v>
      </c>
      <c r="H320" s="97">
        <v>48.3</v>
      </c>
      <c r="I320" s="97">
        <v>2.2999999999999998</v>
      </c>
      <c r="J320" s="98">
        <v>51.173000000000002</v>
      </c>
      <c r="K320" s="95">
        <v>3</v>
      </c>
      <c r="L320" s="98">
        <v>2.7E-2</v>
      </c>
      <c r="M320" s="98">
        <v>100.229</v>
      </c>
      <c r="N320" s="95">
        <v>2</v>
      </c>
      <c r="O320" s="95">
        <v>2.9000000000000001E-2</v>
      </c>
      <c r="P320" s="95">
        <v>10</v>
      </c>
      <c r="Q320" s="111" t="s">
        <v>23</v>
      </c>
      <c r="R320" s="100">
        <v>2</v>
      </c>
      <c r="S320" s="100">
        <f t="shared" si="13"/>
        <v>1.865</v>
      </c>
      <c r="T320" s="100">
        <v>1.9</v>
      </c>
      <c r="U320" s="100" t="s">
        <v>11</v>
      </c>
      <c r="V320" s="95" t="s">
        <v>274</v>
      </c>
      <c r="W320" s="47" t="s">
        <v>7</v>
      </c>
      <c r="Y320" s="53">
        <f t="shared" si="14"/>
        <v>446683592150964.06</v>
      </c>
      <c r="AH320" s="37"/>
    </row>
    <row r="321" spans="1:34" x14ac:dyDescent="0.2">
      <c r="A321" s="45" t="s">
        <v>596</v>
      </c>
      <c r="B321" s="110">
        <f t="shared" si="12"/>
        <v>44728.875694444447</v>
      </c>
      <c r="C321" s="95">
        <v>2022</v>
      </c>
      <c r="D321" s="95">
        <v>6</v>
      </c>
      <c r="E321" s="95">
        <v>16</v>
      </c>
      <c r="F321" s="95">
        <v>21</v>
      </c>
      <c r="G321" s="96">
        <v>1</v>
      </c>
      <c r="H321" s="97">
        <v>0.5</v>
      </c>
      <c r="I321" s="97">
        <v>1.1000000000000001</v>
      </c>
      <c r="J321" s="98">
        <v>51.656999999999996</v>
      </c>
      <c r="K321" s="95">
        <v>2</v>
      </c>
      <c r="L321" s="98">
        <v>1.7999999999999999E-2</v>
      </c>
      <c r="M321" s="98">
        <v>100.273</v>
      </c>
      <c r="N321" s="95">
        <v>2</v>
      </c>
      <c r="O321" s="95">
        <v>2.9000000000000001E-2</v>
      </c>
      <c r="P321" s="95">
        <v>10</v>
      </c>
      <c r="Q321" s="111" t="s">
        <v>23</v>
      </c>
      <c r="R321" s="100">
        <v>2.4</v>
      </c>
      <c r="S321" s="100">
        <f t="shared" si="13"/>
        <v>2.2625999999999999</v>
      </c>
      <c r="T321" s="100">
        <v>2.2999999999999998</v>
      </c>
      <c r="U321" s="100" t="s">
        <v>11</v>
      </c>
      <c r="V321" s="95" t="s">
        <v>274</v>
      </c>
      <c r="W321" s="47" t="s">
        <v>7</v>
      </c>
      <c r="Y321" s="53">
        <f t="shared" si="14"/>
        <v>1778279410038929</v>
      </c>
      <c r="AH321" s="37"/>
    </row>
    <row r="322" spans="1:34" x14ac:dyDescent="0.2">
      <c r="A322" s="45" t="s">
        <v>597</v>
      </c>
      <c r="B322" s="110">
        <f t="shared" si="12"/>
        <v>44728.950011574074</v>
      </c>
      <c r="C322" s="95">
        <v>2022</v>
      </c>
      <c r="D322" s="95">
        <v>6</v>
      </c>
      <c r="E322" s="95">
        <v>16</v>
      </c>
      <c r="F322" s="95">
        <v>22</v>
      </c>
      <c r="G322" s="96">
        <v>48</v>
      </c>
      <c r="H322" s="97">
        <v>1.7</v>
      </c>
      <c r="I322" s="97">
        <v>1.5</v>
      </c>
      <c r="J322" s="98">
        <v>51.064999999999998</v>
      </c>
      <c r="K322" s="95">
        <v>3</v>
      </c>
      <c r="L322" s="98">
        <v>2.7E-2</v>
      </c>
      <c r="M322" s="98">
        <v>100.116</v>
      </c>
      <c r="N322" s="95">
        <v>2</v>
      </c>
      <c r="O322" s="95">
        <v>2.9000000000000001E-2</v>
      </c>
      <c r="P322" s="95">
        <v>10</v>
      </c>
      <c r="Q322" s="111" t="s">
        <v>23</v>
      </c>
      <c r="R322" s="100">
        <v>2.1</v>
      </c>
      <c r="S322" s="100">
        <f t="shared" si="13"/>
        <v>1.9644000000000001</v>
      </c>
      <c r="T322" s="100">
        <v>2</v>
      </c>
      <c r="U322" s="100" t="s">
        <v>11</v>
      </c>
      <c r="V322" s="95" t="s">
        <v>274</v>
      </c>
      <c r="W322" s="47" t="s">
        <v>7</v>
      </c>
      <c r="Y322" s="53">
        <f t="shared" si="14"/>
        <v>630957344480198.25</v>
      </c>
      <c r="AH322" s="37"/>
    </row>
    <row r="323" spans="1:34" x14ac:dyDescent="0.2">
      <c r="A323" s="45" t="s">
        <v>598</v>
      </c>
      <c r="B323" s="110">
        <f t="shared" si="12"/>
        <v>44728.952962962961</v>
      </c>
      <c r="C323" s="95">
        <v>2022</v>
      </c>
      <c r="D323" s="95">
        <v>6</v>
      </c>
      <c r="E323" s="95">
        <v>16</v>
      </c>
      <c r="F323" s="95">
        <v>22</v>
      </c>
      <c r="G323" s="96">
        <v>52</v>
      </c>
      <c r="H323" s="97">
        <v>16.600000000000001</v>
      </c>
      <c r="I323" s="97">
        <v>1.5</v>
      </c>
      <c r="J323" s="98">
        <v>51.320999999999998</v>
      </c>
      <c r="K323" s="95">
        <v>3</v>
      </c>
      <c r="L323" s="98">
        <v>2.7E-2</v>
      </c>
      <c r="M323" s="98">
        <v>100.265</v>
      </c>
      <c r="N323" s="95">
        <v>2</v>
      </c>
      <c r="O323" s="95">
        <v>2.9000000000000001E-2</v>
      </c>
      <c r="P323" s="95">
        <v>10</v>
      </c>
      <c r="Q323" s="111" t="s">
        <v>23</v>
      </c>
      <c r="R323" s="100">
        <v>2</v>
      </c>
      <c r="S323" s="100">
        <f t="shared" si="13"/>
        <v>1.865</v>
      </c>
      <c r="T323" s="100">
        <v>1.9</v>
      </c>
      <c r="U323" s="100" t="s">
        <v>11</v>
      </c>
      <c r="V323" s="95" t="s">
        <v>274</v>
      </c>
      <c r="W323" s="47" t="s">
        <v>7</v>
      </c>
      <c r="Y323" s="53">
        <f t="shared" si="14"/>
        <v>446683592150964.06</v>
      </c>
      <c r="AH323" s="37"/>
    </row>
    <row r="324" spans="1:34" x14ac:dyDescent="0.2">
      <c r="A324" s="45" t="s">
        <v>599</v>
      </c>
      <c r="B324" s="110">
        <f t="shared" si="12"/>
        <v>44732.878877314812</v>
      </c>
      <c r="C324" s="95">
        <v>2022</v>
      </c>
      <c r="D324" s="95">
        <v>6</v>
      </c>
      <c r="E324" s="95">
        <v>20</v>
      </c>
      <c r="F324" s="95">
        <v>21</v>
      </c>
      <c r="G324" s="96">
        <v>5</v>
      </c>
      <c r="H324" s="97">
        <v>35</v>
      </c>
      <c r="I324" s="97">
        <v>1.7</v>
      </c>
      <c r="J324" s="98">
        <v>51.357999999999997</v>
      </c>
      <c r="K324" s="95">
        <v>2</v>
      </c>
      <c r="L324" s="98">
        <v>1.7999999999999999E-2</v>
      </c>
      <c r="M324" s="98">
        <v>100.282</v>
      </c>
      <c r="N324" s="95">
        <v>1</v>
      </c>
      <c r="O324" s="95">
        <v>1.4E-2</v>
      </c>
      <c r="P324" s="95">
        <v>10</v>
      </c>
      <c r="Q324" s="111" t="s">
        <v>23</v>
      </c>
      <c r="R324" s="100">
        <v>2.2000000000000002</v>
      </c>
      <c r="S324" s="100">
        <f t="shared" si="13"/>
        <v>2.0638000000000005</v>
      </c>
      <c r="T324" s="100">
        <v>2.1</v>
      </c>
      <c r="U324" s="100" t="s">
        <v>11</v>
      </c>
      <c r="V324" s="95" t="s">
        <v>274</v>
      </c>
      <c r="W324" s="47" t="s">
        <v>7</v>
      </c>
      <c r="Y324" s="53">
        <f t="shared" si="14"/>
        <v>891250938133751.25</v>
      </c>
      <c r="AH324" s="37"/>
    </row>
    <row r="325" spans="1:34" x14ac:dyDescent="0.2">
      <c r="A325" s="45" t="s">
        <v>600</v>
      </c>
      <c r="B325" s="110">
        <f t="shared" ref="B325:B388" si="15">DATE(C325,D325,E325)+TIME(F325,G325,H325)</f>
        <v>44734.683819444443</v>
      </c>
      <c r="C325" s="95">
        <v>2022</v>
      </c>
      <c r="D325" s="95">
        <v>6</v>
      </c>
      <c r="E325" s="95">
        <v>22</v>
      </c>
      <c r="F325" s="95">
        <v>16</v>
      </c>
      <c r="G325" s="96">
        <v>24</v>
      </c>
      <c r="H325" s="97">
        <v>42.5</v>
      </c>
      <c r="I325" s="97">
        <v>1.6</v>
      </c>
      <c r="J325" s="98">
        <v>51.311</v>
      </c>
      <c r="K325" s="95">
        <v>2</v>
      </c>
      <c r="L325" s="98">
        <v>1.7999999999999999E-2</v>
      </c>
      <c r="M325" s="98">
        <v>100.41500000000001</v>
      </c>
      <c r="N325" s="95">
        <v>2</v>
      </c>
      <c r="O325" s="95">
        <v>2.9000000000000001E-2</v>
      </c>
      <c r="P325" s="95">
        <v>10</v>
      </c>
      <c r="Q325" s="111" t="s">
        <v>23</v>
      </c>
      <c r="R325" s="100">
        <v>2.6</v>
      </c>
      <c r="S325" s="100">
        <f t="shared" ref="S325:S388" si="16">0.994*R325-0.123</f>
        <v>2.4614000000000003</v>
      </c>
      <c r="T325" s="100">
        <v>2.5</v>
      </c>
      <c r="U325" s="100" t="s">
        <v>11</v>
      </c>
      <c r="V325" s="95" t="s">
        <v>274</v>
      </c>
      <c r="W325" s="47" t="s">
        <v>7</v>
      </c>
      <c r="Y325" s="53">
        <f t="shared" si="14"/>
        <v>3548133892335782</v>
      </c>
      <c r="AH325" s="37"/>
    </row>
    <row r="326" spans="1:34" x14ac:dyDescent="0.2">
      <c r="A326" s="45" t="s">
        <v>601</v>
      </c>
      <c r="B326" s="110">
        <f t="shared" si="15"/>
        <v>44734.978796296295</v>
      </c>
      <c r="C326" s="95">
        <v>2022</v>
      </c>
      <c r="D326" s="95">
        <v>6</v>
      </c>
      <c r="E326" s="95">
        <v>22</v>
      </c>
      <c r="F326" s="95">
        <v>23</v>
      </c>
      <c r="G326" s="96">
        <v>29</v>
      </c>
      <c r="H326" s="97">
        <v>28.5</v>
      </c>
      <c r="I326" s="97">
        <v>1.4</v>
      </c>
      <c r="J326" s="98">
        <v>51.292999999999999</v>
      </c>
      <c r="K326" s="95">
        <v>2</v>
      </c>
      <c r="L326" s="98">
        <v>1.7999999999999999E-2</v>
      </c>
      <c r="M326" s="98">
        <v>100.357</v>
      </c>
      <c r="N326" s="95">
        <v>2</v>
      </c>
      <c r="O326" s="95">
        <v>2.9000000000000001E-2</v>
      </c>
      <c r="P326" s="95">
        <v>10</v>
      </c>
      <c r="Q326" s="111" t="s">
        <v>23</v>
      </c>
      <c r="R326" s="100">
        <v>2</v>
      </c>
      <c r="S326" s="100">
        <f t="shared" si="16"/>
        <v>1.865</v>
      </c>
      <c r="T326" s="100">
        <v>1.9</v>
      </c>
      <c r="U326" s="100" t="s">
        <v>11</v>
      </c>
      <c r="V326" s="95" t="s">
        <v>274</v>
      </c>
      <c r="W326" s="47" t="s">
        <v>7</v>
      </c>
      <c r="Y326" s="53">
        <f t="shared" ref="Y326:Y389" si="17">POWER(10,11.8+1.5*T326)</f>
        <v>446683592150964.06</v>
      </c>
      <c r="AH326" s="37"/>
    </row>
    <row r="327" spans="1:34" x14ac:dyDescent="0.2">
      <c r="A327" s="45" t="s">
        <v>602</v>
      </c>
      <c r="B327" s="110">
        <f t="shared" si="15"/>
        <v>44735.513090277775</v>
      </c>
      <c r="C327" s="95">
        <v>2022</v>
      </c>
      <c r="D327" s="95">
        <v>6</v>
      </c>
      <c r="E327" s="95">
        <v>23</v>
      </c>
      <c r="F327" s="95">
        <v>12</v>
      </c>
      <c r="G327" s="96">
        <v>18</v>
      </c>
      <c r="H327" s="97">
        <v>51.5</v>
      </c>
      <c r="I327" s="97">
        <v>1.8</v>
      </c>
      <c r="J327" s="98">
        <v>51.006</v>
      </c>
      <c r="K327" s="95">
        <v>3</v>
      </c>
      <c r="L327" s="98">
        <v>2.7E-2</v>
      </c>
      <c r="M327" s="98">
        <v>99.727000000000004</v>
      </c>
      <c r="N327" s="95">
        <v>2</v>
      </c>
      <c r="O327" s="95">
        <v>2.9000000000000001E-2</v>
      </c>
      <c r="P327" s="95">
        <v>10</v>
      </c>
      <c r="Q327" s="111" t="s">
        <v>23</v>
      </c>
      <c r="R327" s="100">
        <v>1.7000000000000002</v>
      </c>
      <c r="S327" s="100">
        <f t="shared" si="16"/>
        <v>1.5668000000000002</v>
      </c>
      <c r="T327" s="100">
        <v>1.6</v>
      </c>
      <c r="U327" s="100" t="s">
        <v>11</v>
      </c>
      <c r="V327" s="95" t="s">
        <v>274</v>
      </c>
      <c r="W327" s="47" t="s">
        <v>7</v>
      </c>
      <c r="Y327" s="53">
        <f t="shared" si="17"/>
        <v>158489319246112.38</v>
      </c>
      <c r="AH327" s="37"/>
    </row>
    <row r="328" spans="1:34" x14ac:dyDescent="0.2">
      <c r="A328" s="45" t="s">
        <v>603</v>
      </c>
      <c r="B328" s="110">
        <f t="shared" si="15"/>
        <v>44735.564317129632</v>
      </c>
      <c r="C328" s="95">
        <v>2022</v>
      </c>
      <c r="D328" s="95">
        <v>6</v>
      </c>
      <c r="E328" s="95">
        <v>23</v>
      </c>
      <c r="F328" s="95">
        <v>13</v>
      </c>
      <c r="G328" s="96">
        <v>32</v>
      </c>
      <c r="H328" s="97">
        <v>37.700000000000003</v>
      </c>
      <c r="I328" s="97">
        <v>1.6</v>
      </c>
      <c r="J328" s="98">
        <v>51.813000000000002</v>
      </c>
      <c r="K328" s="95">
        <v>2</v>
      </c>
      <c r="L328" s="98">
        <v>1.7999999999999999E-2</v>
      </c>
      <c r="M328" s="98">
        <v>99.911000000000001</v>
      </c>
      <c r="N328" s="95">
        <v>1</v>
      </c>
      <c r="O328" s="95">
        <v>1.4999999999999999E-2</v>
      </c>
      <c r="P328" s="95">
        <v>10</v>
      </c>
      <c r="Q328" s="111" t="s">
        <v>23</v>
      </c>
      <c r="R328" s="100">
        <v>2.8</v>
      </c>
      <c r="S328" s="100">
        <f t="shared" si="16"/>
        <v>2.6601999999999997</v>
      </c>
      <c r="T328" s="100">
        <v>2.7</v>
      </c>
      <c r="U328" s="100" t="s">
        <v>11</v>
      </c>
      <c r="V328" s="95" t="s">
        <v>275</v>
      </c>
      <c r="W328" s="47" t="s">
        <v>7</v>
      </c>
      <c r="Y328" s="53">
        <f t="shared" si="17"/>
        <v>7079457843841414</v>
      </c>
      <c r="AH328" s="37"/>
    </row>
    <row r="329" spans="1:34" x14ac:dyDescent="0.2">
      <c r="A329" s="45" t="s">
        <v>604</v>
      </c>
      <c r="B329" s="110">
        <f t="shared" si="15"/>
        <v>44735.697256944448</v>
      </c>
      <c r="C329" s="95">
        <v>2022</v>
      </c>
      <c r="D329" s="95">
        <v>6</v>
      </c>
      <c r="E329" s="95">
        <v>23</v>
      </c>
      <c r="F329" s="95">
        <v>16</v>
      </c>
      <c r="G329" s="96">
        <v>44</v>
      </c>
      <c r="H329" s="97">
        <v>3.6</v>
      </c>
      <c r="I329" s="97">
        <v>2</v>
      </c>
      <c r="J329" s="98">
        <v>51.73</v>
      </c>
      <c r="K329" s="95">
        <v>4</v>
      </c>
      <c r="L329" s="98">
        <v>3.5999999999999997E-2</v>
      </c>
      <c r="M329" s="98">
        <v>100.155</v>
      </c>
      <c r="N329" s="95">
        <v>2</v>
      </c>
      <c r="O329" s="95">
        <v>2.9000000000000001E-2</v>
      </c>
      <c r="P329" s="95">
        <v>10</v>
      </c>
      <c r="Q329" s="111" t="s">
        <v>23</v>
      </c>
      <c r="R329" s="100">
        <v>2.7</v>
      </c>
      <c r="S329" s="100">
        <f t="shared" si="16"/>
        <v>2.5608000000000004</v>
      </c>
      <c r="T329" s="100">
        <v>2.6</v>
      </c>
      <c r="U329" s="100" t="s">
        <v>11</v>
      </c>
      <c r="V329" s="95" t="s">
        <v>275</v>
      </c>
      <c r="W329" s="47" t="s">
        <v>7</v>
      </c>
      <c r="Y329" s="53">
        <f t="shared" si="17"/>
        <v>5011872336272755</v>
      </c>
      <c r="AH329" s="37"/>
    </row>
    <row r="330" spans="1:34" x14ac:dyDescent="0.2">
      <c r="A330" s="45" t="s">
        <v>605</v>
      </c>
      <c r="B330" s="110">
        <f t="shared" si="15"/>
        <v>44739.954594907409</v>
      </c>
      <c r="C330" s="95">
        <v>2022</v>
      </c>
      <c r="D330" s="95">
        <v>6</v>
      </c>
      <c r="E330" s="95">
        <v>27</v>
      </c>
      <c r="F330" s="95">
        <v>22</v>
      </c>
      <c r="G330" s="96">
        <v>54</v>
      </c>
      <c r="H330" s="97">
        <v>37.5</v>
      </c>
      <c r="I330" s="97">
        <v>1</v>
      </c>
      <c r="J330" s="98">
        <v>51.264000000000003</v>
      </c>
      <c r="K330" s="95">
        <v>3</v>
      </c>
      <c r="L330" s="98">
        <v>2.7E-2</v>
      </c>
      <c r="M330" s="98">
        <v>100.357</v>
      </c>
      <c r="N330" s="95">
        <v>2</v>
      </c>
      <c r="O330" s="95">
        <v>2.9000000000000001E-2</v>
      </c>
      <c r="P330" s="95">
        <v>10</v>
      </c>
      <c r="Q330" s="111" t="s">
        <v>23</v>
      </c>
      <c r="R330" s="100">
        <v>1.9</v>
      </c>
      <c r="S330" s="100">
        <f t="shared" si="16"/>
        <v>1.7655999999999998</v>
      </c>
      <c r="T330" s="100">
        <v>1.8</v>
      </c>
      <c r="U330" s="100" t="s">
        <v>11</v>
      </c>
      <c r="V330" s="95" t="s">
        <v>274</v>
      </c>
      <c r="W330" s="47" t="s">
        <v>7</v>
      </c>
      <c r="Y330" s="53">
        <f t="shared" si="17"/>
        <v>316227766016839.06</v>
      </c>
      <c r="AH330" s="37"/>
    </row>
    <row r="331" spans="1:34" x14ac:dyDescent="0.2">
      <c r="A331" s="45" t="s">
        <v>606</v>
      </c>
      <c r="B331" s="110">
        <f t="shared" si="15"/>
        <v>44742.609467592592</v>
      </c>
      <c r="C331" s="95">
        <v>2022</v>
      </c>
      <c r="D331" s="95">
        <v>6</v>
      </c>
      <c r="E331" s="95">
        <v>30</v>
      </c>
      <c r="F331" s="95">
        <v>14</v>
      </c>
      <c r="G331" s="96">
        <v>37</v>
      </c>
      <c r="H331" s="97">
        <v>38.1</v>
      </c>
      <c r="I331" s="97">
        <v>1.5</v>
      </c>
      <c r="J331" s="98">
        <v>51.218000000000004</v>
      </c>
      <c r="K331" s="95">
        <v>4</v>
      </c>
      <c r="L331" s="98">
        <v>3.5999999999999997E-2</v>
      </c>
      <c r="M331" s="98">
        <v>100.328</v>
      </c>
      <c r="N331" s="95">
        <v>4</v>
      </c>
      <c r="O331" s="95">
        <v>5.7000000000000002E-2</v>
      </c>
      <c r="P331" s="95">
        <v>10</v>
      </c>
      <c r="Q331" s="111" t="s">
        <v>23</v>
      </c>
      <c r="R331" s="100">
        <v>1.7000000000000002</v>
      </c>
      <c r="S331" s="100">
        <f t="shared" si="16"/>
        <v>1.5668000000000002</v>
      </c>
      <c r="T331" s="100">
        <v>1.6</v>
      </c>
      <c r="U331" s="100" t="s">
        <v>11</v>
      </c>
      <c r="V331" s="95" t="s">
        <v>274</v>
      </c>
      <c r="W331" s="47" t="s">
        <v>7</v>
      </c>
      <c r="Y331" s="53">
        <f t="shared" si="17"/>
        <v>158489319246112.38</v>
      </c>
      <c r="AH331" s="37"/>
    </row>
    <row r="332" spans="1:34" x14ac:dyDescent="0.2">
      <c r="A332" s="45" t="s">
        <v>607</v>
      </c>
      <c r="B332" s="110">
        <f t="shared" si="15"/>
        <v>44742.621412037035</v>
      </c>
      <c r="C332" s="95">
        <v>2022</v>
      </c>
      <c r="D332" s="95">
        <v>6</v>
      </c>
      <c r="E332" s="95">
        <v>30</v>
      </c>
      <c r="F332" s="95">
        <v>14</v>
      </c>
      <c r="G332" s="96">
        <v>54</v>
      </c>
      <c r="H332" s="97">
        <v>50.3</v>
      </c>
      <c r="I332" s="97">
        <v>1.5</v>
      </c>
      <c r="J332" s="98">
        <v>51.220999999999997</v>
      </c>
      <c r="K332" s="95">
        <v>4</v>
      </c>
      <c r="L332" s="98">
        <v>3.5999999999999997E-2</v>
      </c>
      <c r="M332" s="98">
        <v>100.282</v>
      </c>
      <c r="N332" s="95">
        <v>2</v>
      </c>
      <c r="O332" s="95">
        <v>2.9000000000000001E-2</v>
      </c>
      <c r="P332" s="95">
        <v>10</v>
      </c>
      <c r="Q332" s="111" t="s">
        <v>23</v>
      </c>
      <c r="R332" s="100">
        <v>2</v>
      </c>
      <c r="S332" s="100">
        <f t="shared" si="16"/>
        <v>1.865</v>
      </c>
      <c r="T332" s="100">
        <v>1.9</v>
      </c>
      <c r="U332" s="100" t="s">
        <v>11</v>
      </c>
      <c r="V332" s="95" t="s">
        <v>274</v>
      </c>
      <c r="W332" s="47" t="s">
        <v>7</v>
      </c>
      <c r="Y332" s="53">
        <f t="shared" si="17"/>
        <v>446683592150964.06</v>
      </c>
      <c r="AH332" s="37"/>
    </row>
    <row r="333" spans="1:34" x14ac:dyDescent="0.2">
      <c r="A333" s="45" t="s">
        <v>608</v>
      </c>
      <c r="B333" s="110">
        <f t="shared" si="15"/>
        <v>44742.910405092596</v>
      </c>
      <c r="C333" s="95">
        <v>2022</v>
      </c>
      <c r="D333" s="95">
        <v>6</v>
      </c>
      <c r="E333" s="95">
        <v>30</v>
      </c>
      <c r="F333" s="95">
        <v>21</v>
      </c>
      <c r="G333" s="96">
        <v>50</v>
      </c>
      <c r="H333" s="97">
        <v>59</v>
      </c>
      <c r="I333" s="97">
        <v>0.9</v>
      </c>
      <c r="J333" s="98">
        <v>51.244999999999997</v>
      </c>
      <c r="K333" s="95">
        <v>3</v>
      </c>
      <c r="L333" s="98">
        <v>2.7E-2</v>
      </c>
      <c r="M333" s="98">
        <v>100.246</v>
      </c>
      <c r="N333" s="95">
        <v>2</v>
      </c>
      <c r="O333" s="95">
        <v>2.9000000000000001E-2</v>
      </c>
      <c r="P333" s="95">
        <v>10</v>
      </c>
      <c r="Q333" s="111" t="s">
        <v>23</v>
      </c>
      <c r="R333" s="100">
        <v>2.1</v>
      </c>
      <c r="S333" s="100">
        <f t="shared" si="16"/>
        <v>1.9644000000000001</v>
      </c>
      <c r="T333" s="100">
        <v>2</v>
      </c>
      <c r="U333" s="100" t="s">
        <v>11</v>
      </c>
      <c r="V333" s="95" t="s">
        <v>274</v>
      </c>
      <c r="W333" s="47" t="s">
        <v>7</v>
      </c>
      <c r="Y333" s="53">
        <f t="shared" si="17"/>
        <v>630957344480198.25</v>
      </c>
      <c r="AH333" s="37"/>
    </row>
    <row r="334" spans="1:34" x14ac:dyDescent="0.2">
      <c r="A334" s="45" t="s">
        <v>609</v>
      </c>
      <c r="B334" s="110">
        <f t="shared" si="15"/>
        <v>44745.232083333336</v>
      </c>
      <c r="C334" s="95">
        <v>2022</v>
      </c>
      <c r="D334" s="95">
        <v>7</v>
      </c>
      <c r="E334" s="95">
        <v>3</v>
      </c>
      <c r="F334" s="95">
        <v>5</v>
      </c>
      <c r="G334" s="96">
        <v>34</v>
      </c>
      <c r="H334" s="97">
        <v>12.5</v>
      </c>
      <c r="I334" s="97">
        <v>2.2000000000000002</v>
      </c>
      <c r="J334" s="98">
        <v>51.374000000000002</v>
      </c>
      <c r="K334" s="95">
        <v>2</v>
      </c>
      <c r="L334" s="98">
        <v>1.7999999999999999E-2</v>
      </c>
      <c r="M334" s="98">
        <v>100.264</v>
      </c>
      <c r="N334" s="95">
        <v>1</v>
      </c>
      <c r="O334" s="95">
        <v>1.4E-2</v>
      </c>
      <c r="P334" s="95">
        <v>9</v>
      </c>
      <c r="Q334" s="111" t="s">
        <v>23</v>
      </c>
      <c r="R334" s="100">
        <v>2.9</v>
      </c>
      <c r="S334" s="100">
        <f t="shared" si="16"/>
        <v>2.7595999999999998</v>
      </c>
      <c r="T334" s="100">
        <v>2.8</v>
      </c>
      <c r="U334" s="100" t="s">
        <v>11</v>
      </c>
      <c r="V334" s="95" t="s">
        <v>274</v>
      </c>
      <c r="W334" s="47" t="s">
        <v>7</v>
      </c>
      <c r="Y334" s="53">
        <f t="shared" si="17"/>
        <v>1E+16</v>
      </c>
      <c r="AH334" s="37"/>
    </row>
    <row r="335" spans="1:34" x14ac:dyDescent="0.2">
      <c r="A335" s="45" t="s">
        <v>610</v>
      </c>
      <c r="B335" s="110">
        <f t="shared" si="15"/>
        <v>44745.409826388888</v>
      </c>
      <c r="C335" s="95">
        <v>2022</v>
      </c>
      <c r="D335" s="95">
        <v>7</v>
      </c>
      <c r="E335" s="95">
        <v>3</v>
      </c>
      <c r="F335" s="95">
        <v>9</v>
      </c>
      <c r="G335" s="96">
        <v>50</v>
      </c>
      <c r="H335" s="97">
        <v>9.5</v>
      </c>
      <c r="I335" s="97">
        <v>2.1</v>
      </c>
      <c r="J335" s="98">
        <v>50.960999999999999</v>
      </c>
      <c r="K335" s="95">
        <v>3</v>
      </c>
      <c r="L335" s="98">
        <v>2.7E-2</v>
      </c>
      <c r="M335" s="98">
        <v>99.802000000000007</v>
      </c>
      <c r="N335" s="95">
        <v>2</v>
      </c>
      <c r="O335" s="95">
        <v>2.9000000000000001E-2</v>
      </c>
      <c r="P335" s="95">
        <v>10</v>
      </c>
      <c r="Q335" s="111" t="s">
        <v>23</v>
      </c>
      <c r="R335" s="100">
        <v>2.6</v>
      </c>
      <c r="S335" s="100">
        <f t="shared" si="16"/>
        <v>2.4614000000000003</v>
      </c>
      <c r="T335" s="100">
        <v>2.5</v>
      </c>
      <c r="U335" s="100" t="s">
        <v>11</v>
      </c>
      <c r="V335" s="95" t="s">
        <v>274</v>
      </c>
      <c r="W335" s="47" t="s">
        <v>7</v>
      </c>
      <c r="Y335" s="53">
        <f t="shared" si="17"/>
        <v>3548133892335782</v>
      </c>
      <c r="AH335" s="37"/>
    </row>
    <row r="336" spans="1:34" x14ac:dyDescent="0.2">
      <c r="A336" s="45" t="s">
        <v>611</v>
      </c>
      <c r="B336" s="110">
        <f t="shared" si="15"/>
        <v>44749.94458333333</v>
      </c>
      <c r="C336" s="95">
        <v>2022</v>
      </c>
      <c r="D336" s="95">
        <v>7</v>
      </c>
      <c r="E336" s="95">
        <v>7</v>
      </c>
      <c r="F336" s="95">
        <v>22</v>
      </c>
      <c r="G336" s="96">
        <v>40</v>
      </c>
      <c r="H336" s="97">
        <v>12.6</v>
      </c>
      <c r="I336" s="97">
        <v>1.6</v>
      </c>
      <c r="J336" s="98">
        <v>51.655000000000001</v>
      </c>
      <c r="K336" s="95">
        <v>3</v>
      </c>
      <c r="L336" s="98">
        <v>2.7E-2</v>
      </c>
      <c r="M336" s="98">
        <v>99.64</v>
      </c>
      <c r="N336" s="95">
        <v>2</v>
      </c>
      <c r="O336" s="95">
        <v>2.9000000000000001E-2</v>
      </c>
      <c r="P336" s="95">
        <v>10</v>
      </c>
      <c r="Q336" s="111" t="s">
        <v>23</v>
      </c>
      <c r="R336" s="100">
        <v>1.5</v>
      </c>
      <c r="S336" s="100">
        <f t="shared" si="16"/>
        <v>1.3680000000000001</v>
      </c>
      <c r="T336" s="100">
        <v>1.4</v>
      </c>
      <c r="U336" s="100" t="s">
        <v>11</v>
      </c>
      <c r="V336" s="95" t="s">
        <v>275</v>
      </c>
      <c r="W336" s="47" t="s">
        <v>7</v>
      </c>
      <c r="Y336" s="53">
        <f t="shared" si="17"/>
        <v>79432823472428.328</v>
      </c>
      <c r="AH336" s="37"/>
    </row>
    <row r="337" spans="1:34" x14ac:dyDescent="0.2">
      <c r="A337" s="45" t="s">
        <v>612</v>
      </c>
      <c r="B337" s="110">
        <f t="shared" si="15"/>
        <v>44750.915625000001</v>
      </c>
      <c r="C337" s="95">
        <v>2022</v>
      </c>
      <c r="D337" s="95">
        <v>7</v>
      </c>
      <c r="E337" s="95">
        <v>8</v>
      </c>
      <c r="F337" s="95">
        <v>21</v>
      </c>
      <c r="G337" s="96">
        <v>58</v>
      </c>
      <c r="H337" s="97">
        <v>30.8</v>
      </c>
      <c r="I337" s="97">
        <v>4.3</v>
      </c>
      <c r="J337" s="98">
        <v>50.970999999999997</v>
      </c>
      <c r="K337" s="95">
        <v>6</v>
      </c>
      <c r="L337" s="98">
        <v>5.3999999999999999E-2</v>
      </c>
      <c r="M337" s="98">
        <v>100.075</v>
      </c>
      <c r="N337" s="95">
        <v>6</v>
      </c>
      <c r="O337" s="95">
        <v>8.5999999999999993E-2</v>
      </c>
      <c r="P337" s="95">
        <v>10</v>
      </c>
      <c r="Q337" s="111" t="s">
        <v>23</v>
      </c>
      <c r="R337" s="100">
        <v>1.9</v>
      </c>
      <c r="S337" s="100">
        <f t="shared" si="16"/>
        <v>1.7655999999999998</v>
      </c>
      <c r="T337" s="100">
        <v>1.8</v>
      </c>
      <c r="U337" s="100" t="s">
        <v>11</v>
      </c>
      <c r="V337" s="95" t="s">
        <v>274</v>
      </c>
      <c r="W337" s="47" t="s">
        <v>7</v>
      </c>
      <c r="Y337" s="53">
        <f t="shared" si="17"/>
        <v>316227766016839.06</v>
      </c>
      <c r="AH337" s="37"/>
    </row>
    <row r="338" spans="1:34" x14ac:dyDescent="0.2">
      <c r="A338" s="45" t="s">
        <v>613</v>
      </c>
      <c r="B338" s="110">
        <f t="shared" si="15"/>
        <v>44752.051805555559</v>
      </c>
      <c r="C338" s="95">
        <v>2022</v>
      </c>
      <c r="D338" s="95">
        <v>7</v>
      </c>
      <c r="E338" s="95">
        <v>10</v>
      </c>
      <c r="F338" s="95">
        <v>1</v>
      </c>
      <c r="G338" s="96">
        <v>14</v>
      </c>
      <c r="H338" s="97">
        <v>36.5</v>
      </c>
      <c r="I338" s="97">
        <v>2.2999999999999998</v>
      </c>
      <c r="J338" s="98">
        <v>51.808</v>
      </c>
      <c r="K338" s="95">
        <v>4</v>
      </c>
      <c r="L338" s="98">
        <v>3.5999999999999997E-2</v>
      </c>
      <c r="M338" s="98">
        <v>100.14</v>
      </c>
      <c r="N338" s="95">
        <v>2</v>
      </c>
      <c r="O338" s="95">
        <v>2.9000000000000001E-2</v>
      </c>
      <c r="P338" s="95">
        <v>10</v>
      </c>
      <c r="Q338" s="111" t="s">
        <v>23</v>
      </c>
      <c r="R338" s="100">
        <v>3.1</v>
      </c>
      <c r="S338" s="100">
        <f t="shared" si="16"/>
        <v>2.9584000000000001</v>
      </c>
      <c r="T338" s="100">
        <v>3</v>
      </c>
      <c r="U338" s="100" t="s">
        <v>11</v>
      </c>
      <c r="V338" s="95" t="s">
        <v>275</v>
      </c>
      <c r="W338" s="47" t="s">
        <v>7</v>
      </c>
      <c r="Y338" s="53">
        <f t="shared" si="17"/>
        <v>1.9952623149688948E+16</v>
      </c>
      <c r="AH338" s="37"/>
    </row>
    <row r="339" spans="1:34" x14ac:dyDescent="0.2">
      <c r="A339" s="45" t="s">
        <v>614</v>
      </c>
      <c r="B339" s="110">
        <f t="shared" si="15"/>
        <v>44754.961701388886</v>
      </c>
      <c r="C339" s="95">
        <v>2022</v>
      </c>
      <c r="D339" s="95">
        <v>7</v>
      </c>
      <c r="E339" s="95">
        <v>12</v>
      </c>
      <c r="F339" s="95">
        <v>23</v>
      </c>
      <c r="G339" s="96">
        <v>4</v>
      </c>
      <c r="H339" s="97">
        <v>51.1</v>
      </c>
      <c r="I339" s="97">
        <v>1.6</v>
      </c>
      <c r="J339" s="98">
        <v>51.753</v>
      </c>
      <c r="K339" s="95">
        <v>3</v>
      </c>
      <c r="L339" s="98">
        <v>2.7E-2</v>
      </c>
      <c r="M339" s="98">
        <v>100.955</v>
      </c>
      <c r="N339" s="95">
        <v>2</v>
      </c>
      <c r="O339" s="95">
        <v>2.9000000000000001E-2</v>
      </c>
      <c r="P339" s="95">
        <v>10</v>
      </c>
      <c r="Q339" s="111" t="s">
        <v>23</v>
      </c>
      <c r="R339" s="100">
        <v>1.8</v>
      </c>
      <c r="S339" s="100">
        <f t="shared" si="16"/>
        <v>1.6662000000000001</v>
      </c>
      <c r="T339" s="100">
        <v>1.7</v>
      </c>
      <c r="U339" s="100" t="s">
        <v>11</v>
      </c>
      <c r="V339" s="95" t="s">
        <v>275</v>
      </c>
      <c r="W339" s="47" t="s">
        <v>7</v>
      </c>
      <c r="Y339" s="53">
        <f t="shared" si="17"/>
        <v>223872113856835.09</v>
      </c>
      <c r="AH339" s="37"/>
    </row>
    <row r="340" spans="1:34" x14ac:dyDescent="0.2">
      <c r="A340" s="45" t="s">
        <v>615</v>
      </c>
      <c r="B340" s="110">
        <f t="shared" si="15"/>
        <v>44755.178298611114</v>
      </c>
      <c r="C340" s="95">
        <v>2022</v>
      </c>
      <c r="D340" s="95">
        <v>7</v>
      </c>
      <c r="E340" s="95">
        <v>13</v>
      </c>
      <c r="F340" s="95">
        <v>4</v>
      </c>
      <c r="G340" s="96">
        <v>16</v>
      </c>
      <c r="H340" s="97">
        <v>45.3</v>
      </c>
      <c r="I340" s="97">
        <v>1.3</v>
      </c>
      <c r="J340" s="98">
        <v>51.241</v>
      </c>
      <c r="K340" s="95">
        <v>3</v>
      </c>
      <c r="L340" s="98">
        <v>2.7E-2</v>
      </c>
      <c r="M340" s="98">
        <v>100.241</v>
      </c>
      <c r="N340" s="95">
        <v>2</v>
      </c>
      <c r="O340" s="95">
        <v>2.9000000000000001E-2</v>
      </c>
      <c r="P340" s="95">
        <v>10</v>
      </c>
      <c r="Q340" s="111" t="s">
        <v>23</v>
      </c>
      <c r="R340" s="100">
        <v>2.5</v>
      </c>
      <c r="S340" s="100">
        <f t="shared" si="16"/>
        <v>2.3620000000000001</v>
      </c>
      <c r="T340" s="100">
        <v>2.4</v>
      </c>
      <c r="U340" s="100" t="s">
        <v>11</v>
      </c>
      <c r="V340" s="95" t="s">
        <v>274</v>
      </c>
      <c r="W340" s="47" t="s">
        <v>7</v>
      </c>
      <c r="Y340" s="53">
        <f t="shared" si="17"/>
        <v>2511886431509585.5</v>
      </c>
      <c r="AH340" s="37"/>
    </row>
    <row r="341" spans="1:34" x14ac:dyDescent="0.2">
      <c r="A341" s="45" t="s">
        <v>616</v>
      </c>
      <c r="B341" s="110">
        <f t="shared" si="15"/>
        <v>44755.553252314814</v>
      </c>
      <c r="C341" s="95">
        <v>2022</v>
      </c>
      <c r="D341" s="95">
        <v>7</v>
      </c>
      <c r="E341" s="95">
        <v>13</v>
      </c>
      <c r="F341" s="95">
        <v>13</v>
      </c>
      <c r="G341" s="96">
        <v>16</v>
      </c>
      <c r="H341" s="97">
        <v>41.6</v>
      </c>
      <c r="I341" s="97">
        <v>0.5</v>
      </c>
      <c r="J341" s="98">
        <v>52.069000000000003</v>
      </c>
      <c r="K341" s="95">
        <v>6</v>
      </c>
      <c r="L341" s="98">
        <v>5.3999999999999999E-2</v>
      </c>
      <c r="M341" s="98">
        <v>100.492</v>
      </c>
      <c r="N341" s="95">
        <v>2</v>
      </c>
      <c r="O341" s="95">
        <v>2.9000000000000001E-2</v>
      </c>
      <c r="P341" s="95">
        <v>10</v>
      </c>
      <c r="Q341" s="111" t="s">
        <v>23</v>
      </c>
      <c r="R341" s="100">
        <v>2.2999999999999998</v>
      </c>
      <c r="S341" s="100">
        <f t="shared" si="16"/>
        <v>2.1631999999999998</v>
      </c>
      <c r="T341" s="100">
        <v>2.2000000000000002</v>
      </c>
      <c r="U341" s="100" t="s">
        <v>11</v>
      </c>
      <c r="V341" s="95" t="s">
        <v>275</v>
      </c>
      <c r="W341" s="47" t="s">
        <v>7</v>
      </c>
      <c r="Y341" s="53">
        <f t="shared" si="17"/>
        <v>1258925411794173.5</v>
      </c>
      <c r="AH341" s="37"/>
    </row>
    <row r="342" spans="1:34" x14ac:dyDescent="0.2">
      <c r="A342" s="45" t="s">
        <v>617</v>
      </c>
      <c r="B342" s="110">
        <f t="shared" si="15"/>
        <v>44755.732824074075</v>
      </c>
      <c r="C342" s="95">
        <v>2022</v>
      </c>
      <c r="D342" s="95">
        <v>7</v>
      </c>
      <c r="E342" s="95">
        <v>13</v>
      </c>
      <c r="F342" s="95">
        <v>17</v>
      </c>
      <c r="G342" s="96">
        <v>35</v>
      </c>
      <c r="H342" s="97">
        <v>16</v>
      </c>
      <c r="I342" s="97">
        <v>1.9</v>
      </c>
      <c r="J342" s="98">
        <v>51.38</v>
      </c>
      <c r="K342" s="95">
        <v>2</v>
      </c>
      <c r="L342" s="98">
        <v>1.7999999999999999E-2</v>
      </c>
      <c r="M342" s="98">
        <v>100.36</v>
      </c>
      <c r="N342" s="95">
        <v>1</v>
      </c>
      <c r="O342" s="95">
        <v>1.4E-2</v>
      </c>
      <c r="P342" s="95">
        <v>10</v>
      </c>
      <c r="Q342" s="111" t="s">
        <v>23</v>
      </c>
      <c r="R342" s="100">
        <v>2.1</v>
      </c>
      <c r="S342" s="100">
        <f t="shared" si="16"/>
        <v>1.9644000000000001</v>
      </c>
      <c r="T342" s="100">
        <v>2</v>
      </c>
      <c r="U342" s="100" t="s">
        <v>11</v>
      </c>
      <c r="V342" s="95" t="s">
        <v>274</v>
      </c>
      <c r="W342" s="47" t="s">
        <v>7</v>
      </c>
      <c r="Y342" s="53">
        <f t="shared" si="17"/>
        <v>630957344480198.25</v>
      </c>
      <c r="AH342" s="37"/>
    </row>
    <row r="343" spans="1:34" x14ac:dyDescent="0.2">
      <c r="A343" s="45" t="s">
        <v>618</v>
      </c>
      <c r="B343" s="110">
        <f t="shared" si="15"/>
        <v>44755.739884259259</v>
      </c>
      <c r="C343" s="95">
        <v>2022</v>
      </c>
      <c r="D343" s="95">
        <v>7</v>
      </c>
      <c r="E343" s="95">
        <v>13</v>
      </c>
      <c r="F343" s="95">
        <v>17</v>
      </c>
      <c r="G343" s="96">
        <v>45</v>
      </c>
      <c r="H343" s="97">
        <v>26.9</v>
      </c>
      <c r="I343" s="97">
        <v>2.1</v>
      </c>
      <c r="J343" s="98">
        <v>51.155000000000001</v>
      </c>
      <c r="K343" s="95">
        <v>3</v>
      </c>
      <c r="L343" s="98">
        <v>2.7E-2</v>
      </c>
      <c r="M343" s="98">
        <v>100.212</v>
      </c>
      <c r="N343" s="95">
        <v>2</v>
      </c>
      <c r="O343" s="95">
        <v>2.9000000000000001E-2</v>
      </c>
      <c r="P343" s="95">
        <v>10</v>
      </c>
      <c r="Q343" s="111" t="s">
        <v>23</v>
      </c>
      <c r="R343" s="100">
        <v>2.4</v>
      </c>
      <c r="S343" s="100">
        <f t="shared" si="16"/>
        <v>2.2625999999999999</v>
      </c>
      <c r="T343" s="100">
        <v>2.2999999999999998</v>
      </c>
      <c r="U343" s="100" t="s">
        <v>11</v>
      </c>
      <c r="V343" s="95" t="s">
        <v>274</v>
      </c>
      <c r="W343" s="47" t="s">
        <v>7</v>
      </c>
      <c r="Y343" s="53">
        <f t="shared" si="17"/>
        <v>1778279410038929</v>
      </c>
      <c r="AH343" s="37"/>
    </row>
    <row r="344" spans="1:34" x14ac:dyDescent="0.2">
      <c r="A344" s="45" t="s">
        <v>619</v>
      </c>
      <c r="B344" s="110">
        <f t="shared" si="15"/>
        <v>44757.216793981483</v>
      </c>
      <c r="C344" s="95">
        <v>2022</v>
      </c>
      <c r="D344" s="95">
        <v>7</v>
      </c>
      <c r="E344" s="95">
        <v>15</v>
      </c>
      <c r="F344" s="95">
        <v>5</v>
      </c>
      <c r="G344" s="96">
        <v>12</v>
      </c>
      <c r="H344" s="97">
        <v>11</v>
      </c>
      <c r="I344" s="97">
        <v>2.2999999999999998</v>
      </c>
      <c r="J344" s="98">
        <v>51.344000000000001</v>
      </c>
      <c r="K344" s="95">
        <v>4</v>
      </c>
      <c r="L344" s="98">
        <v>3.5999999999999997E-2</v>
      </c>
      <c r="M344" s="98">
        <v>100.455</v>
      </c>
      <c r="N344" s="95">
        <v>2</v>
      </c>
      <c r="O344" s="95">
        <v>2.9000000000000001E-2</v>
      </c>
      <c r="P344" s="95">
        <v>10</v>
      </c>
      <c r="Q344" s="111" t="s">
        <v>23</v>
      </c>
      <c r="R344" s="100">
        <v>2.2000000000000002</v>
      </c>
      <c r="S344" s="100">
        <f t="shared" si="16"/>
        <v>2.0638000000000005</v>
      </c>
      <c r="T344" s="100">
        <v>2.1</v>
      </c>
      <c r="U344" s="100" t="s">
        <v>11</v>
      </c>
      <c r="V344" s="95" t="s">
        <v>274</v>
      </c>
      <c r="W344" s="47" t="s">
        <v>7</v>
      </c>
      <c r="Y344" s="53">
        <f t="shared" si="17"/>
        <v>891250938133751.25</v>
      </c>
      <c r="AH344" s="37"/>
    </row>
    <row r="345" spans="1:34" x14ac:dyDescent="0.2">
      <c r="A345" s="45" t="s">
        <v>620</v>
      </c>
      <c r="B345" s="110">
        <f t="shared" si="15"/>
        <v>44757.461018518516</v>
      </c>
      <c r="C345" s="95">
        <v>2022</v>
      </c>
      <c r="D345" s="95">
        <v>7</v>
      </c>
      <c r="E345" s="95">
        <v>15</v>
      </c>
      <c r="F345" s="95">
        <v>11</v>
      </c>
      <c r="G345" s="96">
        <v>3</v>
      </c>
      <c r="H345" s="97">
        <v>52.5</v>
      </c>
      <c r="I345" s="97">
        <v>1.3</v>
      </c>
      <c r="J345" s="98">
        <v>51.402000000000001</v>
      </c>
      <c r="K345" s="95">
        <v>3</v>
      </c>
      <c r="L345" s="98">
        <v>2.7E-2</v>
      </c>
      <c r="M345" s="98">
        <v>100.378</v>
      </c>
      <c r="N345" s="95">
        <v>2</v>
      </c>
      <c r="O345" s="95">
        <v>2.9000000000000001E-2</v>
      </c>
      <c r="P345" s="95">
        <v>10</v>
      </c>
      <c r="Q345" s="111" t="s">
        <v>23</v>
      </c>
      <c r="R345" s="100">
        <v>2.8</v>
      </c>
      <c r="S345" s="100">
        <f t="shared" si="16"/>
        <v>2.6601999999999997</v>
      </c>
      <c r="T345" s="100">
        <v>2.7</v>
      </c>
      <c r="U345" s="100" t="s">
        <v>11</v>
      </c>
      <c r="V345" s="95" t="s">
        <v>274</v>
      </c>
      <c r="W345" s="47" t="s">
        <v>7</v>
      </c>
      <c r="Y345" s="53">
        <f t="shared" si="17"/>
        <v>7079457843841414</v>
      </c>
      <c r="AH345" s="37"/>
    </row>
    <row r="346" spans="1:34" x14ac:dyDescent="0.2">
      <c r="A346" s="45" t="s">
        <v>621</v>
      </c>
      <c r="B346" s="110">
        <f t="shared" si="15"/>
        <v>44758.768564814818</v>
      </c>
      <c r="C346" s="95">
        <v>2022</v>
      </c>
      <c r="D346" s="95">
        <v>7</v>
      </c>
      <c r="E346" s="95">
        <v>16</v>
      </c>
      <c r="F346" s="95">
        <v>18</v>
      </c>
      <c r="G346" s="96">
        <v>26</v>
      </c>
      <c r="H346" s="97">
        <v>44</v>
      </c>
      <c r="I346" s="97">
        <v>1.9</v>
      </c>
      <c r="J346" s="98">
        <v>52.673000000000002</v>
      </c>
      <c r="K346" s="95">
        <v>5</v>
      </c>
      <c r="L346" s="98">
        <v>4.4999999999999998E-2</v>
      </c>
      <c r="M346" s="98">
        <v>100.789</v>
      </c>
      <c r="N346" s="95">
        <v>2</v>
      </c>
      <c r="O346" s="95">
        <v>0.03</v>
      </c>
      <c r="P346" s="95">
        <v>10</v>
      </c>
      <c r="Q346" s="111" t="s">
        <v>23</v>
      </c>
      <c r="R346" s="100">
        <v>2.2999999999999998</v>
      </c>
      <c r="S346" s="100">
        <f t="shared" si="16"/>
        <v>2.1631999999999998</v>
      </c>
      <c r="T346" s="100">
        <v>2.2000000000000002</v>
      </c>
      <c r="U346" s="100" t="s">
        <v>11</v>
      </c>
      <c r="V346" s="95" t="s">
        <v>275</v>
      </c>
      <c r="W346" s="47" t="s">
        <v>7</v>
      </c>
      <c r="Y346" s="53">
        <f t="shared" si="17"/>
        <v>1258925411794173.5</v>
      </c>
      <c r="AH346" s="37"/>
    </row>
    <row r="347" spans="1:34" x14ac:dyDescent="0.2">
      <c r="A347" s="45" t="s">
        <v>622</v>
      </c>
      <c r="B347" s="110">
        <f t="shared" si="15"/>
        <v>44759.057233796295</v>
      </c>
      <c r="C347" s="95">
        <v>2022</v>
      </c>
      <c r="D347" s="95">
        <v>7</v>
      </c>
      <c r="E347" s="95">
        <v>17</v>
      </c>
      <c r="F347" s="95">
        <v>1</v>
      </c>
      <c r="G347" s="96">
        <v>22</v>
      </c>
      <c r="H347" s="97">
        <v>25.1</v>
      </c>
      <c r="I347" s="97">
        <v>2.4</v>
      </c>
      <c r="J347" s="98">
        <v>51.368000000000002</v>
      </c>
      <c r="K347" s="95">
        <v>2</v>
      </c>
      <c r="L347" s="98">
        <v>1.7999999999999999E-2</v>
      </c>
      <c r="M347" s="98">
        <v>100.295</v>
      </c>
      <c r="N347" s="95">
        <v>2</v>
      </c>
      <c r="O347" s="95">
        <v>2.9000000000000001E-2</v>
      </c>
      <c r="P347" s="95">
        <v>9</v>
      </c>
      <c r="Q347" s="111" t="s">
        <v>23</v>
      </c>
      <c r="R347" s="100">
        <v>2.6</v>
      </c>
      <c r="S347" s="100">
        <f t="shared" si="16"/>
        <v>2.4614000000000003</v>
      </c>
      <c r="T347" s="100">
        <v>2.5</v>
      </c>
      <c r="U347" s="100" t="s">
        <v>11</v>
      </c>
      <c r="V347" s="95" t="s">
        <v>274</v>
      </c>
      <c r="W347" s="47" t="s">
        <v>7</v>
      </c>
      <c r="Y347" s="53">
        <f t="shared" si="17"/>
        <v>3548133892335782</v>
      </c>
      <c r="AH347" s="37"/>
    </row>
    <row r="348" spans="1:34" x14ac:dyDescent="0.2">
      <c r="A348" s="45" t="s">
        <v>623</v>
      </c>
      <c r="B348" s="110">
        <f t="shared" si="15"/>
        <v>44760.321608796294</v>
      </c>
      <c r="C348" s="95">
        <v>2022</v>
      </c>
      <c r="D348" s="95">
        <v>7</v>
      </c>
      <c r="E348" s="95">
        <v>18</v>
      </c>
      <c r="F348" s="95">
        <v>7</v>
      </c>
      <c r="G348" s="96">
        <v>43</v>
      </c>
      <c r="H348" s="97">
        <v>7</v>
      </c>
      <c r="I348" s="97">
        <v>0.4</v>
      </c>
      <c r="J348" s="98">
        <v>52.015999999999998</v>
      </c>
      <c r="K348" s="95">
        <v>7</v>
      </c>
      <c r="L348" s="98">
        <v>6.3E-2</v>
      </c>
      <c r="M348" s="98">
        <v>100.76900000000001</v>
      </c>
      <c r="N348" s="95">
        <v>3</v>
      </c>
      <c r="O348" s="95">
        <v>4.3999999999999997E-2</v>
      </c>
      <c r="P348" s="95">
        <v>10</v>
      </c>
      <c r="Q348" s="111" t="s">
        <v>23</v>
      </c>
      <c r="R348" s="100">
        <v>2.6</v>
      </c>
      <c r="S348" s="100">
        <f t="shared" si="16"/>
        <v>2.4614000000000003</v>
      </c>
      <c r="T348" s="100">
        <v>2.5</v>
      </c>
      <c r="U348" s="100" t="s">
        <v>11</v>
      </c>
      <c r="V348" s="95" t="s">
        <v>275</v>
      </c>
      <c r="W348" s="47" t="s">
        <v>7</v>
      </c>
      <c r="Y348" s="53">
        <f t="shared" si="17"/>
        <v>3548133892335782</v>
      </c>
      <c r="AH348" s="37"/>
    </row>
    <row r="349" spans="1:34" x14ac:dyDescent="0.2">
      <c r="A349" s="45" t="s">
        <v>624</v>
      </c>
      <c r="B349" s="110">
        <f t="shared" si="15"/>
        <v>44762.080312500002</v>
      </c>
      <c r="C349" s="95">
        <v>2022</v>
      </c>
      <c r="D349" s="95">
        <v>7</v>
      </c>
      <c r="E349" s="95">
        <v>20</v>
      </c>
      <c r="F349" s="95">
        <v>1</v>
      </c>
      <c r="G349" s="96">
        <v>55</v>
      </c>
      <c r="H349" s="97">
        <v>39.9</v>
      </c>
      <c r="I349" s="97">
        <v>2</v>
      </c>
      <c r="J349" s="98">
        <v>51.817999999999998</v>
      </c>
      <c r="K349" s="95">
        <v>2</v>
      </c>
      <c r="L349" s="98">
        <v>1.7999999999999999E-2</v>
      </c>
      <c r="M349" s="98">
        <v>100.523</v>
      </c>
      <c r="N349" s="95">
        <v>2</v>
      </c>
      <c r="O349" s="95">
        <v>2.9000000000000001E-2</v>
      </c>
      <c r="P349" s="95">
        <v>10</v>
      </c>
      <c r="Q349" s="111" t="s">
        <v>23</v>
      </c>
      <c r="R349" s="100">
        <v>2.2000000000000002</v>
      </c>
      <c r="S349" s="100">
        <f t="shared" si="16"/>
        <v>2.0638000000000005</v>
      </c>
      <c r="T349" s="100">
        <v>2.1</v>
      </c>
      <c r="U349" s="100" t="s">
        <v>11</v>
      </c>
      <c r="V349" s="95" t="s">
        <v>275</v>
      </c>
      <c r="W349" s="47" t="s">
        <v>7</v>
      </c>
      <c r="Y349" s="53">
        <f t="shared" si="17"/>
        <v>891250938133751.25</v>
      </c>
      <c r="AH349" s="37"/>
    </row>
    <row r="350" spans="1:34" x14ac:dyDescent="0.2">
      <c r="A350" s="45" t="s">
        <v>625</v>
      </c>
      <c r="B350" s="110">
        <f t="shared" si="15"/>
        <v>44763.265601851854</v>
      </c>
      <c r="C350" s="95">
        <v>2022</v>
      </c>
      <c r="D350" s="95">
        <v>7</v>
      </c>
      <c r="E350" s="95">
        <v>21</v>
      </c>
      <c r="F350" s="95">
        <v>6</v>
      </c>
      <c r="G350" s="96">
        <v>22</v>
      </c>
      <c r="H350" s="97">
        <v>28.2</v>
      </c>
      <c r="I350" s="97">
        <v>1.5</v>
      </c>
      <c r="J350" s="98">
        <v>51.195999999999998</v>
      </c>
      <c r="K350" s="95">
        <v>3</v>
      </c>
      <c r="L350" s="98">
        <v>2.7E-2</v>
      </c>
      <c r="M350" s="98">
        <v>100.40300000000001</v>
      </c>
      <c r="N350" s="95">
        <v>2</v>
      </c>
      <c r="O350" s="95">
        <v>2.9000000000000001E-2</v>
      </c>
      <c r="P350" s="95">
        <v>10</v>
      </c>
      <c r="Q350" s="111" t="s">
        <v>23</v>
      </c>
      <c r="R350" s="100">
        <v>2.2000000000000002</v>
      </c>
      <c r="S350" s="100">
        <f t="shared" si="16"/>
        <v>2.0638000000000005</v>
      </c>
      <c r="T350" s="100">
        <v>2.1</v>
      </c>
      <c r="U350" s="100" t="s">
        <v>11</v>
      </c>
      <c r="V350" s="95" t="s">
        <v>274</v>
      </c>
      <c r="W350" s="47" t="s">
        <v>7</v>
      </c>
      <c r="Y350" s="53">
        <f t="shared" si="17"/>
        <v>891250938133751.25</v>
      </c>
      <c r="AH350" s="37"/>
    </row>
    <row r="351" spans="1:34" x14ac:dyDescent="0.2">
      <c r="A351" s="45" t="s">
        <v>626</v>
      </c>
      <c r="B351" s="110">
        <f t="shared" si="15"/>
        <v>44763.693067129629</v>
      </c>
      <c r="C351" s="95">
        <v>2022</v>
      </c>
      <c r="D351" s="95">
        <v>7</v>
      </c>
      <c r="E351" s="95">
        <v>21</v>
      </c>
      <c r="F351" s="95">
        <v>16</v>
      </c>
      <c r="G351" s="96">
        <v>38</v>
      </c>
      <c r="H351" s="97">
        <v>1.4</v>
      </c>
      <c r="I351" s="97">
        <v>0.7</v>
      </c>
      <c r="J351" s="98">
        <v>51.676000000000002</v>
      </c>
      <c r="K351" s="95">
        <v>4</v>
      </c>
      <c r="L351" s="98">
        <v>3.5999999999999997E-2</v>
      </c>
      <c r="M351" s="98">
        <v>100.742</v>
      </c>
      <c r="N351" s="95">
        <v>2</v>
      </c>
      <c r="O351" s="95">
        <v>2.9000000000000001E-2</v>
      </c>
      <c r="P351" s="95">
        <v>10</v>
      </c>
      <c r="Q351" s="111" t="s">
        <v>23</v>
      </c>
      <c r="R351" s="100">
        <v>1.7000000000000002</v>
      </c>
      <c r="S351" s="100">
        <f t="shared" si="16"/>
        <v>1.5668000000000002</v>
      </c>
      <c r="T351" s="100">
        <v>1.6</v>
      </c>
      <c r="U351" s="100" t="s">
        <v>11</v>
      </c>
      <c r="V351" s="95" t="s">
        <v>275</v>
      </c>
      <c r="W351" s="47" t="s">
        <v>7</v>
      </c>
      <c r="Y351" s="53">
        <f t="shared" si="17"/>
        <v>158489319246112.38</v>
      </c>
      <c r="AH351" s="37"/>
    </row>
    <row r="352" spans="1:34" x14ac:dyDescent="0.2">
      <c r="A352" s="45" t="s">
        <v>627</v>
      </c>
      <c r="B352" s="110">
        <f t="shared" si="15"/>
        <v>44764.589097222219</v>
      </c>
      <c r="C352" s="95">
        <v>2022</v>
      </c>
      <c r="D352" s="95">
        <v>7</v>
      </c>
      <c r="E352" s="95">
        <v>22</v>
      </c>
      <c r="F352" s="95">
        <v>14</v>
      </c>
      <c r="G352" s="96">
        <v>8</v>
      </c>
      <c r="H352" s="97">
        <v>18.2</v>
      </c>
      <c r="I352" s="97">
        <v>1.9</v>
      </c>
      <c r="J352" s="98">
        <v>51.136000000000003</v>
      </c>
      <c r="K352" s="95">
        <v>2</v>
      </c>
      <c r="L352" s="98">
        <v>1.7999999999999999E-2</v>
      </c>
      <c r="M352" s="98">
        <v>99.605999999999995</v>
      </c>
      <c r="N352" s="95">
        <v>1</v>
      </c>
      <c r="O352" s="95">
        <v>1.4E-2</v>
      </c>
      <c r="P352" s="95">
        <v>10</v>
      </c>
      <c r="Q352" s="111" t="s">
        <v>23</v>
      </c>
      <c r="R352" s="100">
        <v>2.2999999999999998</v>
      </c>
      <c r="S352" s="100">
        <f t="shared" si="16"/>
        <v>2.1631999999999998</v>
      </c>
      <c r="T352" s="100">
        <v>2.2000000000000002</v>
      </c>
      <c r="U352" s="100" t="s">
        <v>11</v>
      </c>
      <c r="V352" s="95" t="s">
        <v>274</v>
      </c>
      <c r="W352" s="47" t="s">
        <v>7</v>
      </c>
      <c r="Y352" s="53">
        <f t="shared" si="17"/>
        <v>1258925411794173.5</v>
      </c>
      <c r="AH352" s="37"/>
    </row>
    <row r="353" spans="1:34" x14ac:dyDescent="0.2">
      <c r="A353" s="45" t="s">
        <v>628</v>
      </c>
      <c r="B353" s="110">
        <f t="shared" si="15"/>
        <v>44764.607835648145</v>
      </c>
      <c r="C353" s="95">
        <v>2022</v>
      </c>
      <c r="D353" s="95">
        <v>7</v>
      </c>
      <c r="E353" s="95">
        <v>22</v>
      </c>
      <c r="F353" s="95">
        <v>14</v>
      </c>
      <c r="G353" s="96">
        <v>35</v>
      </c>
      <c r="H353" s="97">
        <v>17.899999999999999</v>
      </c>
      <c r="I353" s="97">
        <v>1.7</v>
      </c>
      <c r="J353" s="98">
        <v>51.298000000000002</v>
      </c>
      <c r="K353" s="95">
        <v>2</v>
      </c>
      <c r="L353" s="98">
        <v>1.7999999999999999E-2</v>
      </c>
      <c r="M353" s="98">
        <v>100.16200000000001</v>
      </c>
      <c r="N353" s="95">
        <v>2</v>
      </c>
      <c r="O353" s="95">
        <v>2.9000000000000001E-2</v>
      </c>
      <c r="P353" s="95">
        <v>10</v>
      </c>
      <c r="Q353" s="111" t="s">
        <v>23</v>
      </c>
      <c r="R353" s="100">
        <v>1.7000000000000002</v>
      </c>
      <c r="S353" s="100">
        <f t="shared" si="16"/>
        <v>1.5668000000000002</v>
      </c>
      <c r="T353" s="100">
        <v>1.6</v>
      </c>
      <c r="U353" s="100" t="s">
        <v>11</v>
      </c>
      <c r="V353" s="95" t="s">
        <v>274</v>
      </c>
      <c r="W353" s="47" t="s">
        <v>7</v>
      </c>
      <c r="Y353" s="53">
        <f t="shared" si="17"/>
        <v>158489319246112.38</v>
      </c>
      <c r="AH353" s="37"/>
    </row>
    <row r="354" spans="1:34" x14ac:dyDescent="0.2">
      <c r="A354" s="45" t="s">
        <v>629</v>
      </c>
      <c r="B354" s="110">
        <f t="shared" si="15"/>
        <v>44764.82403935185</v>
      </c>
      <c r="C354" s="95">
        <v>2022</v>
      </c>
      <c r="D354" s="95">
        <v>7</v>
      </c>
      <c r="E354" s="95">
        <v>22</v>
      </c>
      <c r="F354" s="95">
        <v>19</v>
      </c>
      <c r="G354" s="96">
        <v>46</v>
      </c>
      <c r="H354" s="97">
        <v>37.1</v>
      </c>
      <c r="I354" s="97">
        <v>1.8</v>
      </c>
      <c r="J354" s="98">
        <v>51.353999999999999</v>
      </c>
      <c r="K354" s="95">
        <v>3</v>
      </c>
      <c r="L354" s="98">
        <v>2.7E-2</v>
      </c>
      <c r="M354" s="98">
        <v>99.441999999999993</v>
      </c>
      <c r="N354" s="95">
        <v>4</v>
      </c>
      <c r="O354" s="95">
        <v>5.8000000000000003E-2</v>
      </c>
      <c r="P354" s="95">
        <v>10</v>
      </c>
      <c r="Q354" s="111" t="s">
        <v>23</v>
      </c>
      <c r="R354" s="100">
        <v>2.2000000000000002</v>
      </c>
      <c r="S354" s="100">
        <f t="shared" si="16"/>
        <v>2.0638000000000005</v>
      </c>
      <c r="T354" s="100">
        <v>2.1</v>
      </c>
      <c r="U354" s="100" t="s">
        <v>11</v>
      </c>
      <c r="V354" s="95" t="s">
        <v>277</v>
      </c>
      <c r="W354" s="47" t="s">
        <v>7</v>
      </c>
      <c r="Y354" s="53">
        <f t="shared" si="17"/>
        <v>891250938133751.25</v>
      </c>
      <c r="AH354" s="37"/>
    </row>
    <row r="355" spans="1:34" x14ac:dyDescent="0.2">
      <c r="A355" s="45" t="s">
        <v>630</v>
      </c>
      <c r="B355" s="110">
        <f t="shared" si="15"/>
        <v>44765.02416666667</v>
      </c>
      <c r="C355" s="95">
        <v>2022</v>
      </c>
      <c r="D355" s="95">
        <v>7</v>
      </c>
      <c r="E355" s="95">
        <v>23</v>
      </c>
      <c r="F355" s="95">
        <v>0</v>
      </c>
      <c r="G355" s="96">
        <v>34</v>
      </c>
      <c r="H355" s="97">
        <v>48.2</v>
      </c>
      <c r="I355" s="97">
        <v>1.2</v>
      </c>
      <c r="J355" s="98">
        <v>51.494999999999997</v>
      </c>
      <c r="K355" s="95">
        <v>3</v>
      </c>
      <c r="L355" s="98">
        <v>2.7E-2</v>
      </c>
      <c r="M355" s="98">
        <v>100.276</v>
      </c>
      <c r="N355" s="95">
        <v>2</v>
      </c>
      <c r="O355" s="95">
        <v>2.9000000000000001E-2</v>
      </c>
      <c r="P355" s="95">
        <v>10</v>
      </c>
      <c r="Q355" s="111" t="s">
        <v>23</v>
      </c>
      <c r="R355" s="100">
        <v>2.1</v>
      </c>
      <c r="S355" s="100">
        <f t="shared" si="16"/>
        <v>1.9644000000000001</v>
      </c>
      <c r="T355" s="100">
        <v>2</v>
      </c>
      <c r="U355" s="100" t="s">
        <v>11</v>
      </c>
      <c r="V355" s="95" t="s">
        <v>274</v>
      </c>
      <c r="W355" s="47" t="s">
        <v>7</v>
      </c>
      <c r="Y355" s="53">
        <f t="shared" si="17"/>
        <v>630957344480198.25</v>
      </c>
      <c r="AH355" s="37"/>
    </row>
    <row r="356" spans="1:34" x14ac:dyDescent="0.2">
      <c r="A356" s="45" t="s">
        <v>631</v>
      </c>
      <c r="B356" s="110">
        <f t="shared" si="15"/>
        <v>44765.102326388886</v>
      </c>
      <c r="C356" s="95">
        <v>2022</v>
      </c>
      <c r="D356" s="95">
        <v>7</v>
      </c>
      <c r="E356" s="95">
        <v>23</v>
      </c>
      <c r="F356" s="95">
        <v>2</v>
      </c>
      <c r="G356" s="96">
        <v>27</v>
      </c>
      <c r="H356" s="97">
        <v>21.1</v>
      </c>
      <c r="I356" s="97">
        <v>1.5</v>
      </c>
      <c r="J356" s="98">
        <v>51.198999999999998</v>
      </c>
      <c r="K356" s="95">
        <v>3</v>
      </c>
      <c r="L356" s="98">
        <v>2.7E-2</v>
      </c>
      <c r="M356" s="98">
        <v>100.325</v>
      </c>
      <c r="N356" s="95">
        <v>2</v>
      </c>
      <c r="O356" s="95">
        <v>2.9000000000000001E-2</v>
      </c>
      <c r="P356" s="95">
        <v>10</v>
      </c>
      <c r="Q356" s="111" t="s">
        <v>23</v>
      </c>
      <c r="R356" s="100">
        <v>2.7</v>
      </c>
      <c r="S356" s="100">
        <f t="shared" si="16"/>
        <v>2.5608000000000004</v>
      </c>
      <c r="T356" s="100">
        <v>2.6</v>
      </c>
      <c r="U356" s="100" t="s">
        <v>11</v>
      </c>
      <c r="V356" s="95" t="s">
        <v>274</v>
      </c>
      <c r="W356" s="47" t="s">
        <v>7</v>
      </c>
      <c r="Y356" s="53">
        <f t="shared" si="17"/>
        <v>5011872336272755</v>
      </c>
      <c r="AH356" s="37"/>
    </row>
    <row r="357" spans="1:34" x14ac:dyDescent="0.2">
      <c r="A357" s="45" t="s">
        <v>632</v>
      </c>
      <c r="B357" s="110">
        <f t="shared" si="15"/>
        <v>44765.26635416667</v>
      </c>
      <c r="C357" s="95">
        <v>2022</v>
      </c>
      <c r="D357" s="95">
        <v>7</v>
      </c>
      <c r="E357" s="95">
        <v>23</v>
      </c>
      <c r="F357" s="95">
        <v>6</v>
      </c>
      <c r="G357" s="96">
        <v>23</v>
      </c>
      <c r="H357" s="97">
        <v>33</v>
      </c>
      <c r="I357" s="97">
        <v>1.7</v>
      </c>
      <c r="J357" s="98">
        <v>51.215000000000003</v>
      </c>
      <c r="K357" s="95">
        <v>2</v>
      </c>
      <c r="L357" s="98">
        <v>1.7999999999999999E-2</v>
      </c>
      <c r="M357" s="98">
        <v>100.31</v>
      </c>
      <c r="N357" s="95">
        <v>2</v>
      </c>
      <c r="O357" s="95">
        <v>2.9000000000000001E-2</v>
      </c>
      <c r="P357" s="95">
        <v>10</v>
      </c>
      <c r="Q357" s="111" t="s">
        <v>23</v>
      </c>
      <c r="R357" s="100">
        <v>2.9</v>
      </c>
      <c r="S357" s="100">
        <f t="shared" si="16"/>
        <v>2.7595999999999998</v>
      </c>
      <c r="T357" s="100">
        <v>2.8</v>
      </c>
      <c r="U357" s="100" t="s">
        <v>11</v>
      </c>
      <c r="V357" s="95" t="s">
        <v>274</v>
      </c>
      <c r="W357" s="47" t="s">
        <v>7</v>
      </c>
      <c r="Y357" s="53">
        <f t="shared" si="17"/>
        <v>1E+16</v>
      </c>
      <c r="AH357" s="37"/>
    </row>
    <row r="358" spans="1:34" x14ac:dyDescent="0.2">
      <c r="A358" s="45" t="s">
        <v>633</v>
      </c>
      <c r="B358" s="110">
        <f t="shared" si="15"/>
        <v>44766.592719907407</v>
      </c>
      <c r="C358" s="95">
        <v>2022</v>
      </c>
      <c r="D358" s="95">
        <v>7</v>
      </c>
      <c r="E358" s="95">
        <v>24</v>
      </c>
      <c r="F358" s="95">
        <v>14</v>
      </c>
      <c r="G358" s="96">
        <v>13</v>
      </c>
      <c r="H358" s="97">
        <v>31.5</v>
      </c>
      <c r="I358" s="97">
        <v>1.2</v>
      </c>
      <c r="J358" s="98">
        <v>51.319000000000003</v>
      </c>
      <c r="K358" s="95">
        <v>3</v>
      </c>
      <c r="L358" s="98">
        <v>2.7E-2</v>
      </c>
      <c r="M358" s="98">
        <v>100.318</v>
      </c>
      <c r="N358" s="95">
        <v>2</v>
      </c>
      <c r="O358" s="95">
        <v>2.9000000000000001E-2</v>
      </c>
      <c r="P358" s="95">
        <v>10</v>
      </c>
      <c r="Q358" s="111" t="s">
        <v>23</v>
      </c>
      <c r="R358" s="100">
        <v>2.6</v>
      </c>
      <c r="S358" s="100">
        <f t="shared" si="16"/>
        <v>2.4614000000000003</v>
      </c>
      <c r="T358" s="100">
        <v>2.5</v>
      </c>
      <c r="U358" s="100" t="s">
        <v>11</v>
      </c>
      <c r="V358" s="95" t="s">
        <v>274</v>
      </c>
      <c r="W358" s="47" t="s">
        <v>7</v>
      </c>
      <c r="Y358" s="53">
        <f t="shared" si="17"/>
        <v>3548133892335782</v>
      </c>
      <c r="AH358" s="37"/>
    </row>
    <row r="359" spans="1:34" x14ac:dyDescent="0.2">
      <c r="A359" s="45" t="s">
        <v>634</v>
      </c>
      <c r="B359" s="110">
        <f t="shared" si="15"/>
        <v>44767.353217592594</v>
      </c>
      <c r="C359" s="95">
        <v>2022</v>
      </c>
      <c r="D359" s="95">
        <v>7</v>
      </c>
      <c r="E359" s="95">
        <v>25</v>
      </c>
      <c r="F359" s="95">
        <v>8</v>
      </c>
      <c r="G359" s="96">
        <v>28</v>
      </c>
      <c r="H359" s="97">
        <v>38.299999999999997</v>
      </c>
      <c r="I359" s="97">
        <v>1.8</v>
      </c>
      <c r="J359" s="98">
        <v>51.219000000000001</v>
      </c>
      <c r="K359" s="95">
        <v>5</v>
      </c>
      <c r="L359" s="98">
        <v>4.4999999999999998E-2</v>
      </c>
      <c r="M359" s="98">
        <v>100.285</v>
      </c>
      <c r="N359" s="95">
        <v>2</v>
      </c>
      <c r="O359" s="95">
        <v>2.9000000000000001E-2</v>
      </c>
      <c r="P359" s="95">
        <v>9</v>
      </c>
      <c r="Q359" s="111" t="s">
        <v>23</v>
      </c>
      <c r="R359" s="100">
        <v>2.2999999999999998</v>
      </c>
      <c r="S359" s="100">
        <f t="shared" si="16"/>
        <v>2.1631999999999998</v>
      </c>
      <c r="T359" s="100">
        <v>2.2000000000000002</v>
      </c>
      <c r="U359" s="100" t="s">
        <v>11</v>
      </c>
      <c r="V359" s="95" t="s">
        <v>274</v>
      </c>
      <c r="W359" s="47" t="s">
        <v>7</v>
      </c>
      <c r="Y359" s="53">
        <f t="shared" si="17"/>
        <v>1258925411794173.5</v>
      </c>
      <c r="AH359" s="37"/>
    </row>
    <row r="360" spans="1:34" x14ac:dyDescent="0.2">
      <c r="A360" s="45" t="s">
        <v>635</v>
      </c>
      <c r="B360" s="110">
        <f t="shared" si="15"/>
        <v>44768.140532407408</v>
      </c>
      <c r="C360" s="95">
        <v>2022</v>
      </c>
      <c r="D360" s="95">
        <v>7</v>
      </c>
      <c r="E360" s="95">
        <v>26</v>
      </c>
      <c r="F360" s="95">
        <v>3</v>
      </c>
      <c r="G360" s="96">
        <v>22</v>
      </c>
      <c r="H360" s="97">
        <v>22.2</v>
      </c>
      <c r="I360" s="97">
        <v>2</v>
      </c>
      <c r="J360" s="98">
        <v>51.512</v>
      </c>
      <c r="K360" s="95">
        <v>2</v>
      </c>
      <c r="L360" s="98">
        <v>1.7999999999999999E-2</v>
      </c>
      <c r="M360" s="98">
        <v>100.15</v>
      </c>
      <c r="N360" s="95">
        <v>1</v>
      </c>
      <c r="O360" s="95">
        <v>1.4E-2</v>
      </c>
      <c r="P360" s="95">
        <v>10</v>
      </c>
      <c r="Q360" s="111" t="s">
        <v>23</v>
      </c>
      <c r="R360" s="100">
        <v>3</v>
      </c>
      <c r="S360" s="100">
        <f t="shared" si="16"/>
        <v>2.859</v>
      </c>
      <c r="T360" s="100">
        <v>2.9</v>
      </c>
      <c r="U360" s="100" t="s">
        <v>11</v>
      </c>
      <c r="V360" s="95" t="s">
        <v>274</v>
      </c>
      <c r="W360" s="47" t="s">
        <v>7</v>
      </c>
      <c r="Y360" s="53">
        <f t="shared" si="17"/>
        <v>1.4125375446227572E+16</v>
      </c>
      <c r="AH360" s="37"/>
    </row>
    <row r="361" spans="1:34" x14ac:dyDescent="0.2">
      <c r="A361" s="45" t="s">
        <v>636</v>
      </c>
      <c r="B361" s="110">
        <f t="shared" si="15"/>
        <v>44768.755277777775</v>
      </c>
      <c r="C361" s="95">
        <v>2022</v>
      </c>
      <c r="D361" s="95">
        <v>7</v>
      </c>
      <c r="E361" s="95">
        <v>26</v>
      </c>
      <c r="F361" s="95">
        <v>18</v>
      </c>
      <c r="G361" s="96">
        <v>7</v>
      </c>
      <c r="H361" s="97">
        <v>36.1</v>
      </c>
      <c r="I361" s="97">
        <v>1.7</v>
      </c>
      <c r="J361" s="98">
        <v>51.237000000000002</v>
      </c>
      <c r="K361" s="95">
        <v>2</v>
      </c>
      <c r="L361" s="98">
        <v>1.7999999999999999E-2</v>
      </c>
      <c r="M361" s="98">
        <v>100.262</v>
      </c>
      <c r="N361" s="95">
        <v>1</v>
      </c>
      <c r="O361" s="95">
        <v>1.4E-2</v>
      </c>
      <c r="P361" s="95">
        <v>10</v>
      </c>
      <c r="Q361" s="111" t="s">
        <v>23</v>
      </c>
      <c r="R361" s="100">
        <v>2.2999999999999998</v>
      </c>
      <c r="S361" s="100">
        <f t="shared" si="16"/>
        <v>2.1631999999999998</v>
      </c>
      <c r="T361" s="100">
        <v>2.2000000000000002</v>
      </c>
      <c r="U361" s="100" t="s">
        <v>11</v>
      </c>
      <c r="V361" s="95" t="s">
        <v>274</v>
      </c>
      <c r="W361" s="47" t="s">
        <v>7</v>
      </c>
      <c r="Y361" s="53">
        <f t="shared" si="17"/>
        <v>1258925411794173.5</v>
      </c>
      <c r="AH361" s="37"/>
    </row>
    <row r="362" spans="1:34" x14ac:dyDescent="0.2">
      <c r="A362" s="45" t="s">
        <v>637</v>
      </c>
      <c r="B362" s="110">
        <f t="shared" si="15"/>
        <v>44776.785682870373</v>
      </c>
      <c r="C362" s="95">
        <v>2022</v>
      </c>
      <c r="D362" s="95">
        <v>8</v>
      </c>
      <c r="E362" s="95">
        <v>3</v>
      </c>
      <c r="F362" s="95">
        <v>18</v>
      </c>
      <c r="G362" s="96">
        <v>51</v>
      </c>
      <c r="H362" s="97">
        <v>23.1</v>
      </c>
      <c r="I362" s="97">
        <v>2.2999999999999998</v>
      </c>
      <c r="J362" s="98">
        <v>51.543999999999997</v>
      </c>
      <c r="K362" s="95">
        <v>2</v>
      </c>
      <c r="L362" s="98">
        <v>1.7999999999999999E-2</v>
      </c>
      <c r="M362" s="98">
        <v>100.455</v>
      </c>
      <c r="N362" s="95">
        <v>2</v>
      </c>
      <c r="O362" s="95">
        <v>2.9000000000000001E-2</v>
      </c>
      <c r="P362" s="95">
        <v>10</v>
      </c>
      <c r="Q362" s="111" t="s">
        <v>23</v>
      </c>
      <c r="R362" s="100">
        <v>2.2999999999999998</v>
      </c>
      <c r="S362" s="100">
        <f t="shared" si="16"/>
        <v>2.1631999999999998</v>
      </c>
      <c r="T362" s="100">
        <v>2.2000000000000002</v>
      </c>
      <c r="U362" s="100" t="s">
        <v>11</v>
      </c>
      <c r="V362" s="95" t="s">
        <v>274</v>
      </c>
      <c r="W362" s="47" t="s">
        <v>7</v>
      </c>
      <c r="Y362" s="53">
        <f t="shared" si="17"/>
        <v>1258925411794173.5</v>
      </c>
      <c r="AH362" s="37"/>
    </row>
    <row r="363" spans="1:34" x14ac:dyDescent="0.2">
      <c r="A363" s="45" t="s">
        <v>638</v>
      </c>
      <c r="B363" s="110">
        <f t="shared" si="15"/>
        <v>44777.424953703703</v>
      </c>
      <c r="C363" s="95">
        <v>2022</v>
      </c>
      <c r="D363" s="95">
        <v>8</v>
      </c>
      <c r="E363" s="95">
        <v>4</v>
      </c>
      <c r="F363" s="95">
        <v>10</v>
      </c>
      <c r="G363" s="96">
        <v>11</v>
      </c>
      <c r="H363" s="97">
        <v>56.3</v>
      </c>
      <c r="I363" s="97">
        <v>1.5</v>
      </c>
      <c r="J363" s="98">
        <v>51.27</v>
      </c>
      <c r="K363" s="95">
        <v>3</v>
      </c>
      <c r="L363" s="98">
        <v>2.7E-2</v>
      </c>
      <c r="M363" s="98">
        <v>100.27200000000001</v>
      </c>
      <c r="N363" s="95">
        <v>2</v>
      </c>
      <c r="O363" s="95">
        <v>2.9000000000000001E-2</v>
      </c>
      <c r="P363" s="95">
        <v>9</v>
      </c>
      <c r="Q363" s="111" t="s">
        <v>23</v>
      </c>
      <c r="R363" s="100">
        <v>3.1</v>
      </c>
      <c r="S363" s="100">
        <f t="shared" si="16"/>
        <v>2.9584000000000001</v>
      </c>
      <c r="T363" s="100">
        <v>3</v>
      </c>
      <c r="U363" s="100" t="s">
        <v>11</v>
      </c>
      <c r="V363" s="95" t="s">
        <v>274</v>
      </c>
      <c r="W363" s="47" t="s">
        <v>7</v>
      </c>
      <c r="Y363" s="53">
        <f t="shared" si="17"/>
        <v>1.9952623149688948E+16</v>
      </c>
      <c r="AH363" s="37"/>
    </row>
    <row r="364" spans="1:34" x14ac:dyDescent="0.2">
      <c r="A364" s="45" t="s">
        <v>639</v>
      </c>
      <c r="B364" s="110">
        <f t="shared" si="15"/>
        <v>44777.808217592596</v>
      </c>
      <c r="C364" s="95">
        <v>2022</v>
      </c>
      <c r="D364" s="95">
        <v>8</v>
      </c>
      <c r="E364" s="95">
        <v>4</v>
      </c>
      <c r="F364" s="95">
        <v>19</v>
      </c>
      <c r="G364" s="96">
        <v>23</v>
      </c>
      <c r="H364" s="97">
        <v>50.6</v>
      </c>
      <c r="I364" s="97">
        <v>1.1000000000000001</v>
      </c>
      <c r="J364" s="98">
        <v>51.417999999999999</v>
      </c>
      <c r="K364" s="95">
        <v>2</v>
      </c>
      <c r="L364" s="98">
        <v>1.7999999999999999E-2</v>
      </c>
      <c r="M364" s="98">
        <v>100.14</v>
      </c>
      <c r="N364" s="95">
        <v>2</v>
      </c>
      <c r="O364" s="95">
        <v>2.9000000000000001E-2</v>
      </c>
      <c r="P364" s="95">
        <v>10</v>
      </c>
      <c r="Q364" s="111" t="s">
        <v>23</v>
      </c>
      <c r="R364" s="100">
        <v>2</v>
      </c>
      <c r="S364" s="100">
        <f t="shared" si="16"/>
        <v>1.865</v>
      </c>
      <c r="T364" s="100">
        <v>1.9</v>
      </c>
      <c r="U364" s="100" t="s">
        <v>11</v>
      </c>
      <c r="V364" s="95" t="s">
        <v>274</v>
      </c>
      <c r="W364" s="47" t="s">
        <v>7</v>
      </c>
      <c r="Y364" s="53">
        <f t="shared" si="17"/>
        <v>446683592150964.06</v>
      </c>
      <c r="AH364" s="37"/>
    </row>
    <row r="365" spans="1:34" x14ac:dyDescent="0.2">
      <c r="A365" s="45" t="s">
        <v>640</v>
      </c>
      <c r="B365" s="110">
        <f t="shared" si="15"/>
        <v>44778.841828703706</v>
      </c>
      <c r="C365" s="95">
        <v>2022</v>
      </c>
      <c r="D365" s="95">
        <v>8</v>
      </c>
      <c r="E365" s="95">
        <v>5</v>
      </c>
      <c r="F365" s="95">
        <v>20</v>
      </c>
      <c r="G365" s="96">
        <v>12</v>
      </c>
      <c r="H365" s="97">
        <v>14.3</v>
      </c>
      <c r="I365" s="97">
        <v>1.6</v>
      </c>
      <c r="J365" s="98">
        <v>51.317999999999998</v>
      </c>
      <c r="K365" s="95">
        <v>2</v>
      </c>
      <c r="L365" s="98">
        <v>1.7999999999999999E-2</v>
      </c>
      <c r="M365" s="98">
        <v>100.361</v>
      </c>
      <c r="N365" s="95">
        <v>2</v>
      </c>
      <c r="O365" s="95">
        <v>2.9000000000000001E-2</v>
      </c>
      <c r="P365" s="95">
        <v>10</v>
      </c>
      <c r="Q365" s="111" t="s">
        <v>23</v>
      </c>
      <c r="R365" s="100">
        <v>2.2999999999999998</v>
      </c>
      <c r="S365" s="100">
        <f t="shared" si="16"/>
        <v>2.1631999999999998</v>
      </c>
      <c r="T365" s="100">
        <v>2.2000000000000002</v>
      </c>
      <c r="U365" s="100" t="s">
        <v>11</v>
      </c>
      <c r="V365" s="95" t="s">
        <v>274</v>
      </c>
      <c r="W365" s="47" t="s">
        <v>7</v>
      </c>
      <c r="Y365" s="53">
        <f t="shared" si="17"/>
        <v>1258925411794173.5</v>
      </c>
      <c r="AH365" s="37"/>
    </row>
    <row r="366" spans="1:34" x14ac:dyDescent="0.2">
      <c r="A366" s="45" t="s">
        <v>641</v>
      </c>
      <c r="B366" s="110">
        <f t="shared" si="15"/>
        <v>44779.749467592592</v>
      </c>
      <c r="C366" s="95">
        <v>2022</v>
      </c>
      <c r="D366" s="95">
        <v>8</v>
      </c>
      <c r="E366" s="95">
        <v>6</v>
      </c>
      <c r="F366" s="95">
        <v>17</v>
      </c>
      <c r="G366" s="96">
        <v>59</v>
      </c>
      <c r="H366" s="97">
        <v>14.8</v>
      </c>
      <c r="I366" s="97">
        <v>1.2</v>
      </c>
      <c r="J366" s="98">
        <v>51.191000000000003</v>
      </c>
      <c r="K366" s="95">
        <v>2</v>
      </c>
      <c r="L366" s="98">
        <v>1.7999999999999999E-2</v>
      </c>
      <c r="M366" s="98">
        <v>100.321</v>
      </c>
      <c r="N366" s="95">
        <v>2</v>
      </c>
      <c r="O366" s="95">
        <v>2.9000000000000001E-2</v>
      </c>
      <c r="P366" s="95">
        <v>10</v>
      </c>
      <c r="Q366" s="111" t="s">
        <v>23</v>
      </c>
      <c r="R366" s="100">
        <v>2.1</v>
      </c>
      <c r="S366" s="100">
        <f t="shared" si="16"/>
        <v>1.9644000000000001</v>
      </c>
      <c r="T366" s="100">
        <v>2</v>
      </c>
      <c r="U366" s="100" t="s">
        <v>11</v>
      </c>
      <c r="V366" s="95" t="s">
        <v>274</v>
      </c>
      <c r="W366" s="47" t="s">
        <v>7</v>
      </c>
      <c r="Y366" s="53">
        <f t="shared" si="17"/>
        <v>630957344480198.25</v>
      </c>
      <c r="AH366" s="37"/>
    </row>
    <row r="367" spans="1:34" x14ac:dyDescent="0.2">
      <c r="A367" s="45" t="s">
        <v>642</v>
      </c>
      <c r="B367" s="110">
        <f t="shared" si="15"/>
        <v>44780.657465277778</v>
      </c>
      <c r="C367" s="95">
        <v>2022</v>
      </c>
      <c r="D367" s="95">
        <v>8</v>
      </c>
      <c r="E367" s="95">
        <v>7</v>
      </c>
      <c r="F367" s="95">
        <v>15</v>
      </c>
      <c r="G367" s="96">
        <v>46</v>
      </c>
      <c r="H367" s="97">
        <v>45.7</v>
      </c>
      <c r="I367" s="97">
        <v>0.9</v>
      </c>
      <c r="J367" s="98">
        <v>51.177</v>
      </c>
      <c r="K367" s="95">
        <v>3</v>
      </c>
      <c r="L367" s="98">
        <v>2.7E-2</v>
      </c>
      <c r="M367" s="98">
        <v>100.28</v>
      </c>
      <c r="N367" s="95">
        <v>1</v>
      </c>
      <c r="O367" s="95">
        <v>1.4E-2</v>
      </c>
      <c r="P367" s="95">
        <v>10</v>
      </c>
      <c r="Q367" s="111" t="s">
        <v>23</v>
      </c>
      <c r="R367" s="100">
        <v>2.6</v>
      </c>
      <c r="S367" s="100">
        <f t="shared" si="16"/>
        <v>2.4614000000000003</v>
      </c>
      <c r="T367" s="100">
        <v>2.5</v>
      </c>
      <c r="U367" s="100" t="s">
        <v>11</v>
      </c>
      <c r="V367" s="95" t="s">
        <v>274</v>
      </c>
      <c r="W367" s="47" t="s">
        <v>7</v>
      </c>
      <c r="Y367" s="53">
        <f t="shared" si="17"/>
        <v>3548133892335782</v>
      </c>
      <c r="AH367" s="37"/>
    </row>
    <row r="368" spans="1:34" x14ac:dyDescent="0.2">
      <c r="A368" s="45" t="s">
        <v>643</v>
      </c>
      <c r="B368" s="110">
        <f t="shared" si="15"/>
        <v>44781.520879629628</v>
      </c>
      <c r="C368" s="95">
        <v>2022</v>
      </c>
      <c r="D368" s="95">
        <v>8</v>
      </c>
      <c r="E368" s="95">
        <v>8</v>
      </c>
      <c r="F368" s="95">
        <v>12</v>
      </c>
      <c r="G368" s="96">
        <v>30</v>
      </c>
      <c r="H368" s="97">
        <v>4.5999999999999996</v>
      </c>
      <c r="I368" s="97">
        <v>1.4</v>
      </c>
      <c r="J368" s="98">
        <v>51.362000000000002</v>
      </c>
      <c r="K368" s="95">
        <v>2</v>
      </c>
      <c r="L368" s="98">
        <v>1.7999999999999999E-2</v>
      </c>
      <c r="M368" s="98">
        <v>100.357</v>
      </c>
      <c r="N368" s="95">
        <v>1</v>
      </c>
      <c r="O368" s="95">
        <v>1.4E-2</v>
      </c>
      <c r="P368" s="95">
        <v>10</v>
      </c>
      <c r="Q368" s="111" t="s">
        <v>23</v>
      </c>
      <c r="R368" s="100">
        <v>2.6</v>
      </c>
      <c r="S368" s="100">
        <f t="shared" si="16"/>
        <v>2.4614000000000003</v>
      </c>
      <c r="T368" s="100">
        <v>2.5</v>
      </c>
      <c r="U368" s="100" t="s">
        <v>11</v>
      </c>
      <c r="V368" s="95" t="s">
        <v>274</v>
      </c>
      <c r="W368" s="47" t="s">
        <v>7</v>
      </c>
      <c r="Y368" s="53">
        <f t="shared" si="17"/>
        <v>3548133892335782</v>
      </c>
      <c r="AH368" s="37"/>
    </row>
    <row r="369" spans="1:34" x14ac:dyDescent="0.2">
      <c r="A369" s="45" t="s">
        <v>644</v>
      </c>
      <c r="B369" s="110">
        <f t="shared" si="15"/>
        <v>44783.487349537034</v>
      </c>
      <c r="C369" s="95">
        <v>2022</v>
      </c>
      <c r="D369" s="95">
        <v>8</v>
      </c>
      <c r="E369" s="95">
        <v>10</v>
      </c>
      <c r="F369" s="95">
        <v>11</v>
      </c>
      <c r="G369" s="96">
        <v>41</v>
      </c>
      <c r="H369" s="97">
        <v>47.8</v>
      </c>
      <c r="I369" s="97">
        <v>1.4</v>
      </c>
      <c r="J369" s="98">
        <v>51.313000000000002</v>
      </c>
      <c r="K369" s="95">
        <v>3</v>
      </c>
      <c r="L369" s="98">
        <v>2.7E-2</v>
      </c>
      <c r="M369" s="98">
        <v>100.343</v>
      </c>
      <c r="N369" s="95">
        <v>2</v>
      </c>
      <c r="O369" s="95">
        <v>2.9000000000000001E-2</v>
      </c>
      <c r="P369" s="95">
        <v>10</v>
      </c>
      <c r="Q369" s="111" t="s">
        <v>23</v>
      </c>
      <c r="R369" s="100">
        <v>2.7</v>
      </c>
      <c r="S369" s="100">
        <f t="shared" si="16"/>
        <v>2.5608000000000004</v>
      </c>
      <c r="T369" s="100">
        <v>2.6</v>
      </c>
      <c r="U369" s="100" t="s">
        <v>11</v>
      </c>
      <c r="V369" s="95" t="s">
        <v>274</v>
      </c>
      <c r="W369" s="47" t="s">
        <v>7</v>
      </c>
      <c r="Y369" s="53">
        <f t="shared" si="17"/>
        <v>5011872336272755</v>
      </c>
      <c r="AH369" s="37"/>
    </row>
    <row r="370" spans="1:34" x14ac:dyDescent="0.2">
      <c r="A370" s="45" t="s">
        <v>645</v>
      </c>
      <c r="B370" s="110">
        <f t="shared" si="15"/>
        <v>44783.741898148146</v>
      </c>
      <c r="C370" s="95">
        <v>2022</v>
      </c>
      <c r="D370" s="95">
        <v>8</v>
      </c>
      <c r="E370" s="95">
        <v>10</v>
      </c>
      <c r="F370" s="95">
        <v>17</v>
      </c>
      <c r="G370" s="96">
        <v>48</v>
      </c>
      <c r="H370" s="97">
        <v>20.2</v>
      </c>
      <c r="I370" s="97">
        <v>1.5</v>
      </c>
      <c r="J370" s="98">
        <v>51.317</v>
      </c>
      <c r="K370" s="95">
        <v>2</v>
      </c>
      <c r="L370" s="98">
        <v>1.7999999999999999E-2</v>
      </c>
      <c r="M370" s="98">
        <v>100.345</v>
      </c>
      <c r="N370" s="95">
        <v>1</v>
      </c>
      <c r="O370" s="95">
        <v>1.4E-2</v>
      </c>
      <c r="P370" s="95">
        <v>10</v>
      </c>
      <c r="Q370" s="111" t="s">
        <v>23</v>
      </c>
      <c r="R370" s="100">
        <v>2.8</v>
      </c>
      <c r="S370" s="100">
        <f t="shared" si="16"/>
        <v>2.6601999999999997</v>
      </c>
      <c r="T370" s="100">
        <v>2.7</v>
      </c>
      <c r="U370" s="100" t="s">
        <v>11</v>
      </c>
      <c r="V370" s="95" t="s">
        <v>274</v>
      </c>
      <c r="W370" s="47" t="s">
        <v>7</v>
      </c>
      <c r="Y370" s="53">
        <f t="shared" si="17"/>
        <v>7079457843841414</v>
      </c>
      <c r="AH370" s="37"/>
    </row>
    <row r="371" spans="1:34" x14ac:dyDescent="0.2">
      <c r="A371" s="45" t="s">
        <v>646</v>
      </c>
      <c r="B371" s="110">
        <f t="shared" si="15"/>
        <v>44784.226678240739</v>
      </c>
      <c r="C371" s="95">
        <v>2022</v>
      </c>
      <c r="D371" s="95">
        <v>8</v>
      </c>
      <c r="E371" s="95">
        <v>11</v>
      </c>
      <c r="F371" s="95">
        <v>5</v>
      </c>
      <c r="G371" s="96">
        <v>26</v>
      </c>
      <c r="H371" s="97">
        <v>25.4</v>
      </c>
      <c r="I371" s="97">
        <v>1.7</v>
      </c>
      <c r="J371" s="98">
        <v>51.237000000000002</v>
      </c>
      <c r="K371" s="95">
        <v>3</v>
      </c>
      <c r="L371" s="98">
        <v>2.7E-2</v>
      </c>
      <c r="M371" s="98">
        <v>100.27</v>
      </c>
      <c r="N371" s="95">
        <v>2</v>
      </c>
      <c r="O371" s="95">
        <v>2.9000000000000001E-2</v>
      </c>
      <c r="P371" s="95">
        <v>10</v>
      </c>
      <c r="Q371" s="111" t="s">
        <v>23</v>
      </c>
      <c r="R371" s="100">
        <v>2.4</v>
      </c>
      <c r="S371" s="100">
        <f t="shared" si="16"/>
        <v>2.2625999999999999</v>
      </c>
      <c r="T371" s="100">
        <v>2.2999999999999998</v>
      </c>
      <c r="U371" s="100" t="s">
        <v>11</v>
      </c>
      <c r="V371" s="95" t="s">
        <v>274</v>
      </c>
      <c r="W371" s="47" t="s">
        <v>7</v>
      </c>
      <c r="Y371" s="53">
        <f t="shared" si="17"/>
        <v>1778279410038929</v>
      </c>
      <c r="AH371" s="37"/>
    </row>
    <row r="372" spans="1:34" x14ac:dyDescent="0.2">
      <c r="A372" s="45" t="s">
        <v>647</v>
      </c>
      <c r="B372" s="110">
        <f t="shared" si="15"/>
        <v>44786.901990740742</v>
      </c>
      <c r="C372" s="95">
        <v>2022</v>
      </c>
      <c r="D372" s="95">
        <v>8</v>
      </c>
      <c r="E372" s="95">
        <v>13</v>
      </c>
      <c r="F372" s="95">
        <v>21</v>
      </c>
      <c r="G372" s="96">
        <v>38</v>
      </c>
      <c r="H372" s="97">
        <v>52.9</v>
      </c>
      <c r="I372" s="97">
        <v>1.4</v>
      </c>
      <c r="J372" s="98">
        <v>51.213000000000001</v>
      </c>
      <c r="K372" s="95">
        <v>2</v>
      </c>
      <c r="L372" s="98">
        <v>1.7999999999999999E-2</v>
      </c>
      <c r="M372" s="98">
        <v>100.312</v>
      </c>
      <c r="N372" s="95">
        <v>1</v>
      </c>
      <c r="O372" s="95">
        <v>1.4E-2</v>
      </c>
      <c r="P372" s="95">
        <v>10</v>
      </c>
      <c r="Q372" s="111" t="s">
        <v>23</v>
      </c>
      <c r="R372" s="100">
        <v>2.8</v>
      </c>
      <c r="S372" s="100">
        <f t="shared" si="16"/>
        <v>2.6601999999999997</v>
      </c>
      <c r="T372" s="100">
        <v>2.7</v>
      </c>
      <c r="U372" s="100" t="s">
        <v>11</v>
      </c>
      <c r="V372" s="95" t="s">
        <v>274</v>
      </c>
      <c r="W372" s="47" t="s">
        <v>7</v>
      </c>
      <c r="Y372" s="53">
        <f t="shared" si="17"/>
        <v>7079457843841414</v>
      </c>
      <c r="AH372" s="37"/>
    </row>
    <row r="373" spans="1:34" x14ac:dyDescent="0.2">
      <c r="A373" s="45" t="s">
        <v>648</v>
      </c>
      <c r="B373" s="110">
        <f t="shared" si="15"/>
        <v>44786.991712962961</v>
      </c>
      <c r="C373" s="95">
        <v>2022</v>
      </c>
      <c r="D373" s="95">
        <v>8</v>
      </c>
      <c r="E373" s="95">
        <v>13</v>
      </c>
      <c r="F373" s="95">
        <v>23</v>
      </c>
      <c r="G373" s="96">
        <v>48</v>
      </c>
      <c r="H373" s="97">
        <v>4</v>
      </c>
      <c r="I373" s="97">
        <v>1</v>
      </c>
      <c r="J373" s="98">
        <v>51.853000000000002</v>
      </c>
      <c r="K373" s="95">
        <v>2</v>
      </c>
      <c r="L373" s="98">
        <v>1.7999999999999999E-2</v>
      </c>
      <c r="M373" s="98">
        <v>99.775999999999996</v>
      </c>
      <c r="N373" s="95">
        <v>2</v>
      </c>
      <c r="O373" s="95">
        <v>2.9000000000000001E-2</v>
      </c>
      <c r="P373" s="95">
        <v>10</v>
      </c>
      <c r="Q373" s="111" t="s">
        <v>23</v>
      </c>
      <c r="R373" s="100">
        <v>2.1</v>
      </c>
      <c r="S373" s="100">
        <f t="shared" si="16"/>
        <v>1.9644000000000001</v>
      </c>
      <c r="T373" s="100">
        <v>2</v>
      </c>
      <c r="U373" s="100" t="s">
        <v>11</v>
      </c>
      <c r="V373" s="95" t="s">
        <v>275</v>
      </c>
      <c r="W373" s="47" t="s">
        <v>7</v>
      </c>
      <c r="Y373" s="53">
        <f t="shared" si="17"/>
        <v>630957344480198.25</v>
      </c>
      <c r="AH373" s="37"/>
    </row>
    <row r="374" spans="1:34" x14ac:dyDescent="0.2">
      <c r="A374" s="45" t="s">
        <v>649</v>
      </c>
      <c r="B374" s="110">
        <f t="shared" si="15"/>
        <v>44791.285057870373</v>
      </c>
      <c r="C374" s="95">
        <v>2022</v>
      </c>
      <c r="D374" s="95">
        <v>8</v>
      </c>
      <c r="E374" s="95">
        <v>18</v>
      </c>
      <c r="F374" s="95">
        <v>6</v>
      </c>
      <c r="G374" s="96">
        <v>50</v>
      </c>
      <c r="H374" s="97">
        <v>29.4</v>
      </c>
      <c r="I374" s="97">
        <v>1.2</v>
      </c>
      <c r="J374" s="98">
        <v>51.444000000000003</v>
      </c>
      <c r="K374" s="95">
        <v>2</v>
      </c>
      <c r="L374" s="98">
        <v>1.7999999999999999E-2</v>
      </c>
      <c r="M374" s="98">
        <v>100.18300000000001</v>
      </c>
      <c r="N374" s="95">
        <v>2</v>
      </c>
      <c r="O374" s="95">
        <v>2.9000000000000001E-2</v>
      </c>
      <c r="P374" s="95">
        <v>10</v>
      </c>
      <c r="Q374" s="111" t="s">
        <v>23</v>
      </c>
      <c r="R374" s="100">
        <v>2.2000000000000002</v>
      </c>
      <c r="S374" s="100">
        <f t="shared" si="16"/>
        <v>2.0638000000000005</v>
      </c>
      <c r="T374" s="100">
        <v>2.1</v>
      </c>
      <c r="U374" s="100" t="s">
        <v>11</v>
      </c>
      <c r="V374" s="95" t="s">
        <v>274</v>
      </c>
      <c r="W374" s="47" t="s">
        <v>7</v>
      </c>
      <c r="Y374" s="53">
        <f t="shared" si="17"/>
        <v>891250938133751.25</v>
      </c>
      <c r="AH374" s="37"/>
    </row>
    <row r="375" spans="1:34" x14ac:dyDescent="0.2">
      <c r="A375" s="45" t="s">
        <v>650</v>
      </c>
      <c r="B375" s="110">
        <f t="shared" si="15"/>
        <v>44793.722719907404</v>
      </c>
      <c r="C375" s="95">
        <v>2022</v>
      </c>
      <c r="D375" s="95">
        <v>8</v>
      </c>
      <c r="E375" s="95">
        <v>20</v>
      </c>
      <c r="F375" s="95">
        <v>17</v>
      </c>
      <c r="G375" s="96">
        <v>20</v>
      </c>
      <c r="H375" s="97">
        <v>43.1</v>
      </c>
      <c r="I375" s="97">
        <v>1.2</v>
      </c>
      <c r="J375" s="98">
        <v>51.162999999999997</v>
      </c>
      <c r="K375" s="95">
        <v>3</v>
      </c>
      <c r="L375" s="98">
        <v>2.7E-2</v>
      </c>
      <c r="M375" s="98">
        <v>100.331</v>
      </c>
      <c r="N375" s="95">
        <v>2</v>
      </c>
      <c r="O375" s="95">
        <v>2.9000000000000001E-2</v>
      </c>
      <c r="P375" s="95">
        <v>10</v>
      </c>
      <c r="Q375" s="111" t="s">
        <v>23</v>
      </c>
      <c r="R375" s="100">
        <v>2.2999999999999998</v>
      </c>
      <c r="S375" s="100">
        <f t="shared" si="16"/>
        <v>2.1631999999999998</v>
      </c>
      <c r="T375" s="100">
        <v>2.2000000000000002</v>
      </c>
      <c r="U375" s="100" t="s">
        <v>11</v>
      </c>
      <c r="V375" s="95" t="s">
        <v>274</v>
      </c>
      <c r="W375" s="47" t="s">
        <v>7</v>
      </c>
      <c r="Y375" s="53">
        <f t="shared" si="17"/>
        <v>1258925411794173.5</v>
      </c>
      <c r="AH375" s="37"/>
    </row>
    <row r="376" spans="1:34" x14ac:dyDescent="0.2">
      <c r="A376" s="45" t="s">
        <v>651</v>
      </c>
      <c r="B376" s="110">
        <f t="shared" si="15"/>
        <v>44794.169606481482</v>
      </c>
      <c r="C376" s="95">
        <v>2022</v>
      </c>
      <c r="D376" s="95">
        <v>8</v>
      </c>
      <c r="E376" s="95">
        <v>21</v>
      </c>
      <c r="F376" s="95">
        <v>4</v>
      </c>
      <c r="G376" s="96">
        <v>4</v>
      </c>
      <c r="H376" s="97">
        <v>14.9</v>
      </c>
      <c r="I376" s="97">
        <v>1</v>
      </c>
      <c r="J376" s="98">
        <v>51.219000000000001</v>
      </c>
      <c r="K376" s="95">
        <v>3</v>
      </c>
      <c r="L376" s="98">
        <v>2.7E-2</v>
      </c>
      <c r="M376" s="98">
        <v>100.26900000000001</v>
      </c>
      <c r="N376" s="95">
        <v>2</v>
      </c>
      <c r="O376" s="95">
        <v>2.9000000000000001E-2</v>
      </c>
      <c r="P376" s="95">
        <v>10</v>
      </c>
      <c r="Q376" s="111" t="s">
        <v>23</v>
      </c>
      <c r="R376" s="100">
        <v>2.1</v>
      </c>
      <c r="S376" s="100">
        <f t="shared" si="16"/>
        <v>1.9644000000000001</v>
      </c>
      <c r="T376" s="100">
        <v>2</v>
      </c>
      <c r="U376" s="100" t="s">
        <v>11</v>
      </c>
      <c r="V376" s="95" t="s">
        <v>274</v>
      </c>
      <c r="W376" s="47" t="s">
        <v>7</v>
      </c>
      <c r="Y376" s="53">
        <f t="shared" si="17"/>
        <v>630957344480198.25</v>
      </c>
      <c r="AH376" s="37"/>
    </row>
    <row r="377" spans="1:34" x14ac:dyDescent="0.2">
      <c r="A377" s="45" t="s">
        <v>652</v>
      </c>
      <c r="B377" s="110">
        <f t="shared" si="15"/>
        <v>44794.783009259256</v>
      </c>
      <c r="C377" s="95">
        <v>2022</v>
      </c>
      <c r="D377" s="95">
        <v>8</v>
      </c>
      <c r="E377" s="95">
        <v>21</v>
      </c>
      <c r="F377" s="95">
        <v>18</v>
      </c>
      <c r="G377" s="96">
        <v>47</v>
      </c>
      <c r="H377" s="97">
        <v>32.799999999999997</v>
      </c>
      <c r="I377" s="97">
        <v>1.6</v>
      </c>
      <c r="J377" s="98">
        <v>51.276000000000003</v>
      </c>
      <c r="K377" s="95">
        <v>2</v>
      </c>
      <c r="L377" s="98">
        <v>1.7999999999999999E-2</v>
      </c>
      <c r="M377" s="98">
        <v>100.379</v>
      </c>
      <c r="N377" s="95">
        <v>2</v>
      </c>
      <c r="O377" s="95">
        <v>2.9000000000000001E-2</v>
      </c>
      <c r="P377" s="95">
        <v>10</v>
      </c>
      <c r="Q377" s="111" t="s">
        <v>23</v>
      </c>
      <c r="R377" s="100">
        <v>2.6</v>
      </c>
      <c r="S377" s="100">
        <f t="shared" si="16"/>
        <v>2.4614000000000003</v>
      </c>
      <c r="T377" s="100">
        <v>2.5</v>
      </c>
      <c r="U377" s="100" t="s">
        <v>11</v>
      </c>
      <c r="V377" s="95" t="s">
        <v>274</v>
      </c>
      <c r="W377" s="47" t="s">
        <v>7</v>
      </c>
      <c r="Y377" s="53">
        <f t="shared" si="17"/>
        <v>3548133892335782</v>
      </c>
      <c r="AH377" s="37"/>
    </row>
    <row r="378" spans="1:34" x14ac:dyDescent="0.2">
      <c r="A378" s="45" t="s">
        <v>653</v>
      </c>
      <c r="B378" s="110">
        <f t="shared" si="15"/>
        <v>44795.970752314817</v>
      </c>
      <c r="C378" s="95">
        <v>2022</v>
      </c>
      <c r="D378" s="95">
        <v>8</v>
      </c>
      <c r="E378" s="95">
        <v>22</v>
      </c>
      <c r="F378" s="95">
        <v>23</v>
      </c>
      <c r="G378" s="96">
        <v>17</v>
      </c>
      <c r="H378" s="97">
        <v>53.5</v>
      </c>
      <c r="I378" s="97">
        <v>2.1</v>
      </c>
      <c r="J378" s="98">
        <v>50.616999999999997</v>
      </c>
      <c r="K378" s="95">
        <v>2</v>
      </c>
      <c r="L378" s="98">
        <v>1.7999999999999999E-2</v>
      </c>
      <c r="M378" s="98">
        <v>100.22499999999999</v>
      </c>
      <c r="N378" s="95">
        <v>1</v>
      </c>
      <c r="O378" s="95">
        <v>1.4E-2</v>
      </c>
      <c r="P378" s="95">
        <v>4</v>
      </c>
      <c r="Q378" s="111" t="s">
        <v>23</v>
      </c>
      <c r="R378" s="100">
        <v>3.7</v>
      </c>
      <c r="S378" s="100">
        <f t="shared" si="16"/>
        <v>3.5548000000000002</v>
      </c>
      <c r="T378" s="100">
        <v>3.6</v>
      </c>
      <c r="U378" s="100" t="s">
        <v>11</v>
      </c>
      <c r="V378" s="95" t="s">
        <v>274</v>
      </c>
      <c r="W378" s="47" t="s">
        <v>7</v>
      </c>
      <c r="Y378" s="53">
        <f t="shared" si="17"/>
        <v>1.5848931924611347E+17</v>
      </c>
      <c r="AH378" s="37"/>
    </row>
    <row r="379" spans="1:34" x14ac:dyDescent="0.2">
      <c r="A379" s="45" t="s">
        <v>654</v>
      </c>
      <c r="B379" s="110">
        <f t="shared" si="15"/>
        <v>44796.817731481482</v>
      </c>
      <c r="C379" s="95">
        <v>2022</v>
      </c>
      <c r="D379" s="95">
        <v>8</v>
      </c>
      <c r="E379" s="95">
        <v>23</v>
      </c>
      <c r="F379" s="95">
        <v>19</v>
      </c>
      <c r="G379" s="96">
        <v>37</v>
      </c>
      <c r="H379" s="97">
        <v>32.299999999999997</v>
      </c>
      <c r="I379" s="97">
        <v>1.6</v>
      </c>
      <c r="J379" s="98">
        <v>51.274999999999999</v>
      </c>
      <c r="K379" s="95">
        <v>2</v>
      </c>
      <c r="L379" s="98">
        <v>1.7999999999999999E-2</v>
      </c>
      <c r="M379" s="98">
        <v>100.247</v>
      </c>
      <c r="N379" s="95">
        <v>1</v>
      </c>
      <c r="O379" s="95">
        <v>1.4E-2</v>
      </c>
      <c r="P379" s="95">
        <v>10</v>
      </c>
      <c r="Q379" s="111" t="s">
        <v>23</v>
      </c>
      <c r="R379" s="100">
        <v>2.6</v>
      </c>
      <c r="S379" s="100">
        <f t="shared" si="16"/>
        <v>2.4614000000000003</v>
      </c>
      <c r="T379" s="100">
        <v>2.5</v>
      </c>
      <c r="U379" s="100" t="s">
        <v>11</v>
      </c>
      <c r="V379" s="95" t="s">
        <v>274</v>
      </c>
      <c r="W379" s="47" t="s">
        <v>7</v>
      </c>
      <c r="Y379" s="53">
        <f t="shared" si="17"/>
        <v>3548133892335782</v>
      </c>
      <c r="AH379" s="37"/>
    </row>
    <row r="380" spans="1:34" x14ac:dyDescent="0.2">
      <c r="A380" s="45" t="s">
        <v>655</v>
      </c>
      <c r="B380" s="110">
        <f t="shared" si="15"/>
        <v>44797.08966435185</v>
      </c>
      <c r="C380" s="95">
        <v>2022</v>
      </c>
      <c r="D380" s="95">
        <v>8</v>
      </c>
      <c r="E380" s="95">
        <v>24</v>
      </c>
      <c r="F380" s="95">
        <v>2</v>
      </c>
      <c r="G380" s="96">
        <v>9</v>
      </c>
      <c r="H380" s="97">
        <v>7.6</v>
      </c>
      <c r="I380" s="97">
        <v>1.7</v>
      </c>
      <c r="J380" s="98">
        <v>51.098999999999997</v>
      </c>
      <c r="K380" s="95">
        <v>3</v>
      </c>
      <c r="L380" s="98">
        <v>2.7E-2</v>
      </c>
      <c r="M380" s="98">
        <v>99.799000000000007</v>
      </c>
      <c r="N380" s="95">
        <v>1</v>
      </c>
      <c r="O380" s="95">
        <v>1.4E-2</v>
      </c>
      <c r="P380" s="95">
        <v>10</v>
      </c>
      <c r="Q380" s="111" t="s">
        <v>23</v>
      </c>
      <c r="R380" s="100">
        <v>2.7</v>
      </c>
      <c r="S380" s="100">
        <f t="shared" si="16"/>
        <v>2.5608000000000004</v>
      </c>
      <c r="T380" s="100">
        <v>2.6</v>
      </c>
      <c r="U380" s="100" t="s">
        <v>11</v>
      </c>
      <c r="V380" s="95" t="s">
        <v>274</v>
      </c>
      <c r="W380" s="47" t="s">
        <v>7</v>
      </c>
      <c r="Y380" s="53">
        <f t="shared" si="17"/>
        <v>5011872336272755</v>
      </c>
      <c r="AH380" s="37"/>
    </row>
    <row r="381" spans="1:34" x14ac:dyDescent="0.2">
      <c r="A381" s="45" t="s">
        <v>656</v>
      </c>
      <c r="B381" s="110">
        <f t="shared" si="15"/>
        <v>44798.109224537038</v>
      </c>
      <c r="C381" s="95">
        <v>2022</v>
      </c>
      <c r="D381" s="95">
        <v>8</v>
      </c>
      <c r="E381" s="95">
        <v>25</v>
      </c>
      <c r="F381" s="95">
        <v>2</v>
      </c>
      <c r="G381" s="96">
        <v>37</v>
      </c>
      <c r="H381" s="97">
        <v>17.600000000000001</v>
      </c>
      <c r="I381" s="97">
        <v>1.6</v>
      </c>
      <c r="J381" s="98">
        <v>51.152000000000001</v>
      </c>
      <c r="K381" s="95">
        <v>2</v>
      </c>
      <c r="L381" s="98">
        <v>1.7999999999999999E-2</v>
      </c>
      <c r="M381" s="98">
        <v>100.41</v>
      </c>
      <c r="N381" s="95">
        <v>1</v>
      </c>
      <c r="O381" s="95">
        <v>1.4E-2</v>
      </c>
      <c r="P381" s="95">
        <v>10</v>
      </c>
      <c r="Q381" s="111" t="s">
        <v>23</v>
      </c>
      <c r="R381" s="100">
        <v>2.9</v>
      </c>
      <c r="S381" s="100">
        <f t="shared" si="16"/>
        <v>2.7595999999999998</v>
      </c>
      <c r="T381" s="100">
        <v>2.8</v>
      </c>
      <c r="U381" s="100" t="s">
        <v>11</v>
      </c>
      <c r="V381" s="95" t="s">
        <v>274</v>
      </c>
      <c r="W381" s="47" t="s">
        <v>7</v>
      </c>
      <c r="Y381" s="53">
        <f t="shared" si="17"/>
        <v>1E+16</v>
      </c>
      <c r="AH381" s="37"/>
    </row>
    <row r="382" spans="1:34" x14ac:dyDescent="0.2">
      <c r="A382" s="45" t="s">
        <v>657</v>
      </c>
      <c r="B382" s="110">
        <f t="shared" si="15"/>
        <v>44798.289074074077</v>
      </c>
      <c r="C382" s="95">
        <v>2022</v>
      </c>
      <c r="D382" s="95">
        <v>8</v>
      </c>
      <c r="E382" s="95">
        <v>25</v>
      </c>
      <c r="F382" s="95">
        <v>6</v>
      </c>
      <c r="G382" s="96">
        <v>56</v>
      </c>
      <c r="H382" s="97">
        <v>16.100000000000001</v>
      </c>
      <c r="I382" s="97">
        <v>1.9</v>
      </c>
      <c r="J382" s="98">
        <v>52.725999999999999</v>
      </c>
      <c r="K382" s="95">
        <v>5</v>
      </c>
      <c r="L382" s="98">
        <v>4.4999999999999998E-2</v>
      </c>
      <c r="M382" s="98">
        <v>100.61199999999999</v>
      </c>
      <c r="N382" s="95">
        <v>2</v>
      </c>
      <c r="O382" s="95">
        <v>0.03</v>
      </c>
      <c r="P382" s="95">
        <v>10</v>
      </c>
      <c r="Q382" s="111" t="s">
        <v>23</v>
      </c>
      <c r="R382" s="100">
        <v>3.1</v>
      </c>
      <c r="S382" s="100">
        <f t="shared" si="16"/>
        <v>2.9584000000000001</v>
      </c>
      <c r="T382" s="100">
        <v>3</v>
      </c>
      <c r="U382" s="100" t="s">
        <v>11</v>
      </c>
      <c r="V382" s="95" t="s">
        <v>275</v>
      </c>
      <c r="W382" s="47" t="s">
        <v>7</v>
      </c>
      <c r="Y382" s="53">
        <f t="shared" si="17"/>
        <v>1.9952623149688948E+16</v>
      </c>
      <c r="AH382" s="37"/>
    </row>
    <row r="383" spans="1:34" x14ac:dyDescent="0.2">
      <c r="A383" s="45" t="s">
        <v>658</v>
      </c>
      <c r="B383" s="110">
        <f t="shared" si="15"/>
        <v>44798.704004629632</v>
      </c>
      <c r="C383" s="95">
        <v>2022</v>
      </c>
      <c r="D383" s="95">
        <v>8</v>
      </c>
      <c r="E383" s="95">
        <v>25</v>
      </c>
      <c r="F383" s="95">
        <v>16</v>
      </c>
      <c r="G383" s="96">
        <v>53</v>
      </c>
      <c r="H383" s="97">
        <v>46.3</v>
      </c>
      <c r="I383" s="97">
        <v>1.5</v>
      </c>
      <c r="J383" s="98">
        <v>51.295000000000002</v>
      </c>
      <c r="K383" s="95">
        <v>4</v>
      </c>
      <c r="L383" s="98">
        <v>3.5999999999999997E-2</v>
      </c>
      <c r="M383" s="98">
        <v>100.10599999999999</v>
      </c>
      <c r="N383" s="95">
        <v>5</v>
      </c>
      <c r="O383" s="95">
        <v>7.1999999999999995E-2</v>
      </c>
      <c r="P383" s="95">
        <v>10</v>
      </c>
      <c r="Q383" s="111" t="s">
        <v>23</v>
      </c>
      <c r="R383" s="100">
        <v>1.9</v>
      </c>
      <c r="S383" s="100">
        <f t="shared" si="16"/>
        <v>1.7655999999999998</v>
      </c>
      <c r="T383" s="100">
        <v>1.8</v>
      </c>
      <c r="U383" s="100" t="s">
        <v>11</v>
      </c>
      <c r="V383" s="95" t="s">
        <v>274</v>
      </c>
      <c r="W383" s="47" t="s">
        <v>7</v>
      </c>
      <c r="Y383" s="53">
        <f t="shared" si="17"/>
        <v>316227766016839.06</v>
      </c>
      <c r="AH383" s="37"/>
    </row>
    <row r="384" spans="1:34" x14ac:dyDescent="0.2">
      <c r="A384" s="45" t="s">
        <v>659</v>
      </c>
      <c r="B384" s="110">
        <f t="shared" si="15"/>
        <v>44799.216747685183</v>
      </c>
      <c r="C384" s="95">
        <v>2022</v>
      </c>
      <c r="D384" s="95">
        <v>8</v>
      </c>
      <c r="E384" s="95">
        <v>26</v>
      </c>
      <c r="F384" s="95">
        <v>5</v>
      </c>
      <c r="G384" s="96">
        <v>12</v>
      </c>
      <c r="H384" s="97">
        <v>7.3</v>
      </c>
      <c r="I384" s="97">
        <v>2.1</v>
      </c>
      <c r="J384" s="98">
        <v>51.203000000000003</v>
      </c>
      <c r="K384" s="95">
        <v>2</v>
      </c>
      <c r="L384" s="98">
        <v>1.7999999999999999E-2</v>
      </c>
      <c r="M384" s="98">
        <v>100.321</v>
      </c>
      <c r="N384" s="95">
        <v>1</v>
      </c>
      <c r="O384" s="95">
        <v>1.4E-2</v>
      </c>
      <c r="P384" s="95">
        <v>9</v>
      </c>
      <c r="Q384" s="111" t="s">
        <v>23</v>
      </c>
      <c r="R384" s="100">
        <v>2.7</v>
      </c>
      <c r="S384" s="100">
        <f t="shared" si="16"/>
        <v>2.5608000000000004</v>
      </c>
      <c r="T384" s="100">
        <v>2.6</v>
      </c>
      <c r="U384" s="100" t="s">
        <v>11</v>
      </c>
      <c r="V384" s="95" t="s">
        <v>274</v>
      </c>
      <c r="W384" s="47" t="s">
        <v>7</v>
      </c>
      <c r="Y384" s="53">
        <f t="shared" si="17"/>
        <v>5011872336272755</v>
      </c>
      <c r="AH384" s="37"/>
    </row>
    <row r="385" spans="1:34" x14ac:dyDescent="0.2">
      <c r="A385" s="45" t="s">
        <v>660</v>
      </c>
      <c r="B385" s="110">
        <f t="shared" si="15"/>
        <v>44800.547314814816</v>
      </c>
      <c r="C385" s="95">
        <v>2022</v>
      </c>
      <c r="D385" s="95">
        <v>8</v>
      </c>
      <c r="E385" s="95">
        <v>27</v>
      </c>
      <c r="F385" s="95">
        <v>13</v>
      </c>
      <c r="G385" s="96">
        <v>8</v>
      </c>
      <c r="H385" s="97">
        <v>8.9</v>
      </c>
      <c r="I385" s="97">
        <v>1.6</v>
      </c>
      <c r="J385" s="98">
        <v>51.424999999999997</v>
      </c>
      <c r="K385" s="95">
        <v>2</v>
      </c>
      <c r="L385" s="98">
        <v>1.7999999999999999E-2</v>
      </c>
      <c r="M385" s="98">
        <v>100.371</v>
      </c>
      <c r="N385" s="95">
        <v>1</v>
      </c>
      <c r="O385" s="95">
        <v>1.4E-2</v>
      </c>
      <c r="P385" s="95">
        <v>10</v>
      </c>
      <c r="Q385" s="111" t="s">
        <v>23</v>
      </c>
      <c r="R385" s="100">
        <v>2.5</v>
      </c>
      <c r="S385" s="100">
        <f t="shared" si="16"/>
        <v>2.3620000000000001</v>
      </c>
      <c r="T385" s="100">
        <v>2.4</v>
      </c>
      <c r="U385" s="100" t="s">
        <v>11</v>
      </c>
      <c r="V385" s="95" t="s">
        <v>274</v>
      </c>
      <c r="W385" s="47" t="s">
        <v>7</v>
      </c>
      <c r="Y385" s="53">
        <f t="shared" si="17"/>
        <v>2511886431509585.5</v>
      </c>
      <c r="AH385" s="37"/>
    </row>
    <row r="386" spans="1:34" x14ac:dyDescent="0.2">
      <c r="A386" s="45" t="s">
        <v>661</v>
      </c>
      <c r="B386" s="110">
        <f t="shared" si="15"/>
        <v>44803.024884259263</v>
      </c>
      <c r="C386" s="95">
        <v>2022</v>
      </c>
      <c r="D386" s="95">
        <v>8</v>
      </c>
      <c r="E386" s="95">
        <v>30</v>
      </c>
      <c r="F386" s="95">
        <v>0</v>
      </c>
      <c r="G386" s="96">
        <v>35</v>
      </c>
      <c r="H386" s="97">
        <v>50.6</v>
      </c>
      <c r="I386" s="97">
        <v>2.2000000000000002</v>
      </c>
      <c r="J386" s="98">
        <v>51.936</v>
      </c>
      <c r="K386" s="95">
        <v>3</v>
      </c>
      <c r="L386" s="98">
        <v>2.7E-2</v>
      </c>
      <c r="M386" s="98">
        <v>100.608</v>
      </c>
      <c r="N386" s="95">
        <v>5</v>
      </c>
      <c r="O386" s="95">
        <v>7.2999999999999995E-2</v>
      </c>
      <c r="P386" s="95">
        <v>9</v>
      </c>
      <c r="Q386" s="111" t="s">
        <v>23</v>
      </c>
      <c r="R386" s="100">
        <v>3.2</v>
      </c>
      <c r="S386" s="100">
        <f t="shared" si="16"/>
        <v>3.0578000000000003</v>
      </c>
      <c r="T386" s="100">
        <v>3.1</v>
      </c>
      <c r="U386" s="100" t="s">
        <v>11</v>
      </c>
      <c r="V386" s="95" t="s">
        <v>275</v>
      </c>
      <c r="W386" s="47" t="s">
        <v>7</v>
      </c>
      <c r="Y386" s="53">
        <f t="shared" si="17"/>
        <v>2.8183829312644916E+16</v>
      </c>
      <c r="AH386" s="37"/>
    </row>
    <row r="387" spans="1:34" x14ac:dyDescent="0.2">
      <c r="A387" s="45" t="s">
        <v>662</v>
      </c>
      <c r="B387" s="110">
        <f t="shared" si="15"/>
        <v>44803.155509259261</v>
      </c>
      <c r="C387" s="95">
        <v>2022</v>
      </c>
      <c r="D387" s="95">
        <v>8</v>
      </c>
      <c r="E387" s="95">
        <v>30</v>
      </c>
      <c r="F387" s="95">
        <v>3</v>
      </c>
      <c r="G387" s="96">
        <v>43</v>
      </c>
      <c r="H387" s="97">
        <v>56.8</v>
      </c>
      <c r="I387" s="97">
        <v>1.6</v>
      </c>
      <c r="J387" s="98">
        <v>51.226999999999997</v>
      </c>
      <c r="K387" s="95">
        <v>2</v>
      </c>
      <c r="L387" s="98">
        <v>1.7999999999999999E-2</v>
      </c>
      <c r="M387" s="98">
        <v>100.248</v>
      </c>
      <c r="N387" s="95">
        <v>1</v>
      </c>
      <c r="O387" s="95">
        <v>1.4E-2</v>
      </c>
      <c r="P387" s="95">
        <v>9</v>
      </c>
      <c r="Q387" s="111" t="s">
        <v>23</v>
      </c>
      <c r="R387" s="100">
        <v>3.5</v>
      </c>
      <c r="S387" s="100">
        <f t="shared" si="16"/>
        <v>3.3559999999999999</v>
      </c>
      <c r="T387" s="100">
        <v>3.4</v>
      </c>
      <c r="U387" s="100" t="s">
        <v>11</v>
      </c>
      <c r="V387" s="95" t="s">
        <v>274</v>
      </c>
      <c r="W387" s="47" t="s">
        <v>7</v>
      </c>
      <c r="Y387" s="53">
        <f t="shared" si="17"/>
        <v>7.9432823472428304E+16</v>
      </c>
      <c r="AH387" s="37"/>
    </row>
    <row r="388" spans="1:34" x14ac:dyDescent="0.2">
      <c r="A388" s="45" t="s">
        <v>663</v>
      </c>
      <c r="B388" s="110">
        <f t="shared" si="15"/>
        <v>44804.908900462964</v>
      </c>
      <c r="C388" s="95">
        <v>2022</v>
      </c>
      <c r="D388" s="95">
        <v>8</v>
      </c>
      <c r="E388" s="95">
        <v>31</v>
      </c>
      <c r="F388" s="95">
        <v>21</v>
      </c>
      <c r="G388" s="96">
        <v>48</v>
      </c>
      <c r="H388" s="97">
        <v>49.7</v>
      </c>
      <c r="I388" s="97">
        <v>1.6</v>
      </c>
      <c r="J388" s="98">
        <v>51.274000000000001</v>
      </c>
      <c r="K388" s="95">
        <v>2</v>
      </c>
      <c r="L388" s="98">
        <v>1.7999999999999999E-2</v>
      </c>
      <c r="M388" s="98">
        <v>100.253</v>
      </c>
      <c r="N388" s="95">
        <v>2</v>
      </c>
      <c r="O388" s="95">
        <v>2.9000000000000001E-2</v>
      </c>
      <c r="P388" s="95">
        <v>10</v>
      </c>
      <c r="Q388" s="111" t="s">
        <v>23</v>
      </c>
      <c r="R388" s="100">
        <v>2.2000000000000002</v>
      </c>
      <c r="S388" s="100">
        <f t="shared" si="16"/>
        <v>2.0638000000000005</v>
      </c>
      <c r="T388" s="100">
        <v>2.1</v>
      </c>
      <c r="U388" s="100" t="s">
        <v>11</v>
      </c>
      <c r="V388" s="95" t="s">
        <v>274</v>
      </c>
      <c r="W388" s="47" t="s">
        <v>7</v>
      </c>
      <c r="Y388" s="53">
        <f t="shared" si="17"/>
        <v>891250938133751.25</v>
      </c>
      <c r="AH388" s="37"/>
    </row>
    <row r="389" spans="1:34" x14ac:dyDescent="0.2">
      <c r="A389" s="45" t="s">
        <v>664</v>
      </c>
      <c r="B389" s="110">
        <f t="shared" ref="B389:B452" si="18">DATE(C389,D389,E389)+TIME(F389,G389,H389)</f>
        <v>44805.068159722221</v>
      </c>
      <c r="C389" s="95">
        <v>2022</v>
      </c>
      <c r="D389" s="95">
        <v>9</v>
      </c>
      <c r="E389" s="95">
        <v>1</v>
      </c>
      <c r="F389" s="95">
        <v>1</v>
      </c>
      <c r="G389" s="96">
        <v>38</v>
      </c>
      <c r="H389" s="97">
        <v>9.3000000000000007</v>
      </c>
      <c r="I389" s="97">
        <v>1.6</v>
      </c>
      <c r="J389" s="98">
        <v>51.192</v>
      </c>
      <c r="K389" s="95">
        <v>2</v>
      </c>
      <c r="L389" s="98">
        <v>1.7999999999999999E-2</v>
      </c>
      <c r="M389" s="98">
        <v>100.26600000000001</v>
      </c>
      <c r="N389" s="95">
        <v>1</v>
      </c>
      <c r="O389" s="95">
        <v>1.4E-2</v>
      </c>
      <c r="P389" s="95">
        <v>10</v>
      </c>
      <c r="Q389" s="111" t="s">
        <v>23</v>
      </c>
      <c r="R389" s="100">
        <v>2.2000000000000002</v>
      </c>
      <c r="S389" s="100">
        <f t="shared" ref="S389:S452" si="19">0.994*R389-0.123</f>
        <v>2.0638000000000005</v>
      </c>
      <c r="T389" s="100">
        <v>2.1</v>
      </c>
      <c r="U389" s="100" t="s">
        <v>11</v>
      </c>
      <c r="V389" s="95" t="s">
        <v>274</v>
      </c>
      <c r="W389" s="47" t="s">
        <v>7</v>
      </c>
      <c r="Y389" s="53">
        <f t="shared" si="17"/>
        <v>891250938133751.25</v>
      </c>
      <c r="AH389" s="37"/>
    </row>
    <row r="390" spans="1:34" x14ac:dyDescent="0.2">
      <c r="A390" s="45" t="s">
        <v>665</v>
      </c>
      <c r="B390" s="110">
        <f t="shared" si="18"/>
        <v>44805.936874999999</v>
      </c>
      <c r="C390" s="95">
        <v>2022</v>
      </c>
      <c r="D390" s="95">
        <v>9</v>
      </c>
      <c r="E390" s="95">
        <v>1</v>
      </c>
      <c r="F390" s="95">
        <v>22</v>
      </c>
      <c r="G390" s="96">
        <v>29</v>
      </c>
      <c r="H390" s="97">
        <v>6.6</v>
      </c>
      <c r="I390" s="97">
        <v>1</v>
      </c>
      <c r="J390" s="98">
        <v>51.402000000000001</v>
      </c>
      <c r="K390" s="95">
        <v>3</v>
      </c>
      <c r="L390" s="98">
        <v>2.7E-2</v>
      </c>
      <c r="M390" s="98">
        <v>100.256</v>
      </c>
      <c r="N390" s="95">
        <v>2</v>
      </c>
      <c r="O390" s="95">
        <v>2.9000000000000001E-2</v>
      </c>
      <c r="P390" s="95">
        <v>10</v>
      </c>
      <c r="Q390" s="111" t="s">
        <v>23</v>
      </c>
      <c r="R390" s="100">
        <v>1.9</v>
      </c>
      <c r="S390" s="100">
        <f t="shared" si="19"/>
        <v>1.7655999999999998</v>
      </c>
      <c r="T390" s="100">
        <v>1.8</v>
      </c>
      <c r="U390" s="100" t="s">
        <v>11</v>
      </c>
      <c r="V390" s="95" t="s">
        <v>274</v>
      </c>
      <c r="W390" s="47" t="s">
        <v>7</v>
      </c>
      <c r="Y390" s="53">
        <f t="shared" ref="Y390:Y453" si="20">POWER(10,11.8+1.5*T390)</f>
        <v>316227766016839.06</v>
      </c>
      <c r="AH390" s="37"/>
    </row>
    <row r="391" spans="1:34" x14ac:dyDescent="0.2">
      <c r="A391" s="45" t="s">
        <v>666</v>
      </c>
      <c r="B391" s="110">
        <f t="shared" si="18"/>
        <v>44806.487361111111</v>
      </c>
      <c r="C391" s="95">
        <v>2022</v>
      </c>
      <c r="D391" s="95">
        <v>9</v>
      </c>
      <c r="E391" s="95">
        <v>2</v>
      </c>
      <c r="F391" s="95">
        <v>11</v>
      </c>
      <c r="G391" s="96">
        <v>41</v>
      </c>
      <c r="H391" s="97">
        <v>48.4</v>
      </c>
      <c r="I391" s="97">
        <v>1.6</v>
      </c>
      <c r="J391" s="98">
        <v>51.15</v>
      </c>
      <c r="K391" s="95">
        <v>2</v>
      </c>
      <c r="L391" s="98">
        <v>1.7999999999999999E-2</v>
      </c>
      <c r="M391" s="98">
        <v>100.339</v>
      </c>
      <c r="N391" s="95">
        <v>1</v>
      </c>
      <c r="O391" s="95">
        <v>1.4E-2</v>
      </c>
      <c r="P391" s="95">
        <v>10</v>
      </c>
      <c r="Q391" s="111" t="s">
        <v>23</v>
      </c>
      <c r="R391" s="100">
        <v>2.6</v>
      </c>
      <c r="S391" s="100">
        <f t="shared" si="19"/>
        <v>2.4614000000000003</v>
      </c>
      <c r="T391" s="100">
        <v>2.5</v>
      </c>
      <c r="U391" s="100" t="s">
        <v>11</v>
      </c>
      <c r="V391" s="95" t="s">
        <v>274</v>
      </c>
      <c r="W391" s="47" t="s">
        <v>7</v>
      </c>
      <c r="Y391" s="53">
        <f t="shared" si="20"/>
        <v>3548133892335782</v>
      </c>
      <c r="AH391" s="37"/>
    </row>
    <row r="392" spans="1:34" x14ac:dyDescent="0.2">
      <c r="A392" s="45" t="s">
        <v>667</v>
      </c>
      <c r="B392" s="110">
        <f t="shared" si="18"/>
        <v>44808.070092592592</v>
      </c>
      <c r="C392" s="95">
        <v>2022</v>
      </c>
      <c r="D392" s="95">
        <v>9</v>
      </c>
      <c r="E392" s="95">
        <v>4</v>
      </c>
      <c r="F392" s="95">
        <v>1</v>
      </c>
      <c r="G392" s="96">
        <v>40</v>
      </c>
      <c r="H392" s="97">
        <v>56.4</v>
      </c>
      <c r="I392" s="97">
        <v>1</v>
      </c>
      <c r="J392" s="98">
        <v>51.506999999999998</v>
      </c>
      <c r="K392" s="95">
        <v>3</v>
      </c>
      <c r="L392" s="98">
        <v>2.7E-2</v>
      </c>
      <c r="M392" s="98">
        <v>99.59</v>
      </c>
      <c r="N392" s="95">
        <v>2</v>
      </c>
      <c r="O392" s="95">
        <v>2.9000000000000001E-2</v>
      </c>
      <c r="P392" s="95">
        <v>10</v>
      </c>
      <c r="Q392" s="111" t="s">
        <v>23</v>
      </c>
      <c r="R392" s="100">
        <v>2.1</v>
      </c>
      <c r="S392" s="100">
        <f t="shared" si="19"/>
        <v>1.9644000000000001</v>
      </c>
      <c r="T392" s="100">
        <v>2</v>
      </c>
      <c r="U392" s="100" t="s">
        <v>11</v>
      </c>
      <c r="V392" s="95" t="s">
        <v>277</v>
      </c>
      <c r="W392" s="47" t="s">
        <v>7</v>
      </c>
      <c r="Y392" s="53">
        <f t="shared" si="20"/>
        <v>630957344480198.25</v>
      </c>
      <c r="AH392" s="37"/>
    </row>
    <row r="393" spans="1:34" x14ac:dyDescent="0.2">
      <c r="A393" s="45" t="s">
        <v>668</v>
      </c>
      <c r="B393" s="110">
        <f t="shared" si="18"/>
        <v>44808.213587962964</v>
      </c>
      <c r="C393" s="95">
        <v>2022</v>
      </c>
      <c r="D393" s="95">
        <v>9</v>
      </c>
      <c r="E393" s="95">
        <v>4</v>
      </c>
      <c r="F393" s="95">
        <v>5</v>
      </c>
      <c r="G393" s="96">
        <v>7</v>
      </c>
      <c r="H393" s="97">
        <v>34.299999999999997</v>
      </c>
      <c r="I393" s="97">
        <v>1.7</v>
      </c>
      <c r="J393" s="98">
        <v>51.5</v>
      </c>
      <c r="K393" s="95">
        <v>2</v>
      </c>
      <c r="L393" s="98">
        <v>1.7999999999999999E-2</v>
      </c>
      <c r="M393" s="98">
        <v>100.116</v>
      </c>
      <c r="N393" s="95">
        <v>2</v>
      </c>
      <c r="O393" s="95">
        <v>2.9000000000000001E-2</v>
      </c>
      <c r="P393" s="95">
        <v>10</v>
      </c>
      <c r="Q393" s="111" t="s">
        <v>23</v>
      </c>
      <c r="R393" s="100">
        <v>2.4</v>
      </c>
      <c r="S393" s="100">
        <f t="shared" si="19"/>
        <v>2.2625999999999999</v>
      </c>
      <c r="T393" s="100">
        <v>2.2999999999999998</v>
      </c>
      <c r="U393" s="100" t="s">
        <v>11</v>
      </c>
      <c r="V393" s="95" t="s">
        <v>274</v>
      </c>
      <c r="W393" s="47" t="s">
        <v>7</v>
      </c>
      <c r="Y393" s="53">
        <f t="shared" si="20"/>
        <v>1778279410038929</v>
      </c>
      <c r="AH393" s="37"/>
    </row>
    <row r="394" spans="1:34" x14ac:dyDescent="0.2">
      <c r="A394" s="45" t="s">
        <v>669</v>
      </c>
      <c r="B394" s="110">
        <f t="shared" si="18"/>
        <v>44808.416493055556</v>
      </c>
      <c r="C394" s="95">
        <v>2022</v>
      </c>
      <c r="D394" s="95">
        <v>9</v>
      </c>
      <c r="E394" s="95">
        <v>4</v>
      </c>
      <c r="F394" s="95">
        <v>9</v>
      </c>
      <c r="G394" s="96">
        <v>59</v>
      </c>
      <c r="H394" s="97">
        <v>45.6</v>
      </c>
      <c r="I394" s="97">
        <v>1.4</v>
      </c>
      <c r="J394" s="98">
        <v>51.279000000000003</v>
      </c>
      <c r="K394" s="95">
        <v>3</v>
      </c>
      <c r="L394" s="98">
        <v>2.7E-2</v>
      </c>
      <c r="M394" s="98">
        <v>99.569000000000003</v>
      </c>
      <c r="N394" s="95">
        <v>1</v>
      </c>
      <c r="O394" s="95">
        <v>1.4E-2</v>
      </c>
      <c r="P394" s="95">
        <v>10</v>
      </c>
      <c r="Q394" s="111" t="s">
        <v>23</v>
      </c>
      <c r="R394" s="100">
        <v>2.1</v>
      </c>
      <c r="S394" s="100">
        <f t="shared" si="19"/>
        <v>1.9644000000000001</v>
      </c>
      <c r="T394" s="100">
        <v>2</v>
      </c>
      <c r="U394" s="100" t="s">
        <v>11</v>
      </c>
      <c r="V394" s="95" t="s">
        <v>274</v>
      </c>
      <c r="W394" s="47" t="s">
        <v>7</v>
      </c>
      <c r="Y394" s="53">
        <f t="shared" si="20"/>
        <v>630957344480198.25</v>
      </c>
      <c r="AH394" s="37"/>
    </row>
    <row r="395" spans="1:34" x14ac:dyDescent="0.2">
      <c r="A395" s="45" t="s">
        <v>670</v>
      </c>
      <c r="B395" s="110">
        <f t="shared" si="18"/>
        <v>44809.513877314814</v>
      </c>
      <c r="C395" s="95">
        <v>2022</v>
      </c>
      <c r="D395" s="95">
        <v>9</v>
      </c>
      <c r="E395" s="95">
        <v>5</v>
      </c>
      <c r="F395" s="95">
        <v>12</v>
      </c>
      <c r="G395" s="96">
        <v>19</v>
      </c>
      <c r="H395" s="97">
        <v>59.9</v>
      </c>
      <c r="I395" s="97">
        <v>1.7</v>
      </c>
      <c r="J395" s="98">
        <v>51.17</v>
      </c>
      <c r="K395" s="95">
        <v>2</v>
      </c>
      <c r="L395" s="98">
        <v>1.7999999999999999E-2</v>
      </c>
      <c r="M395" s="98">
        <v>100.401</v>
      </c>
      <c r="N395" s="95">
        <v>1</v>
      </c>
      <c r="O395" s="95">
        <v>1.4E-2</v>
      </c>
      <c r="P395" s="95">
        <v>10</v>
      </c>
      <c r="Q395" s="111" t="s">
        <v>23</v>
      </c>
      <c r="R395" s="100">
        <v>2.2999999999999998</v>
      </c>
      <c r="S395" s="100">
        <f t="shared" si="19"/>
        <v>2.1631999999999998</v>
      </c>
      <c r="T395" s="100">
        <v>2.2000000000000002</v>
      </c>
      <c r="U395" s="100" t="s">
        <v>11</v>
      </c>
      <c r="V395" s="95" t="s">
        <v>274</v>
      </c>
      <c r="W395" s="47" t="s">
        <v>7</v>
      </c>
      <c r="Y395" s="53">
        <f t="shared" si="20"/>
        <v>1258925411794173.5</v>
      </c>
      <c r="AH395" s="37"/>
    </row>
    <row r="396" spans="1:34" x14ac:dyDescent="0.2">
      <c r="A396" s="45" t="s">
        <v>671</v>
      </c>
      <c r="B396" s="110">
        <f t="shared" si="18"/>
        <v>44809.678356481483</v>
      </c>
      <c r="C396" s="95">
        <v>2022</v>
      </c>
      <c r="D396" s="95">
        <v>9</v>
      </c>
      <c r="E396" s="95">
        <v>5</v>
      </c>
      <c r="F396" s="95">
        <v>16</v>
      </c>
      <c r="G396" s="96">
        <v>16</v>
      </c>
      <c r="H396" s="97">
        <v>50.7</v>
      </c>
      <c r="I396" s="97">
        <v>1.1000000000000001</v>
      </c>
      <c r="J396" s="98">
        <v>51.595999999999997</v>
      </c>
      <c r="K396" s="95">
        <v>3</v>
      </c>
      <c r="L396" s="98">
        <v>2.7E-2</v>
      </c>
      <c r="M396" s="98">
        <v>100.24299999999999</v>
      </c>
      <c r="N396" s="95">
        <v>2</v>
      </c>
      <c r="O396" s="95">
        <v>2.9000000000000001E-2</v>
      </c>
      <c r="P396" s="95">
        <v>10</v>
      </c>
      <c r="Q396" s="111" t="s">
        <v>23</v>
      </c>
      <c r="R396" s="100">
        <v>2</v>
      </c>
      <c r="S396" s="100">
        <f t="shared" si="19"/>
        <v>1.865</v>
      </c>
      <c r="T396" s="100">
        <v>1.9</v>
      </c>
      <c r="U396" s="100" t="s">
        <v>11</v>
      </c>
      <c r="V396" s="95" t="s">
        <v>274</v>
      </c>
      <c r="W396" s="47" t="s">
        <v>7</v>
      </c>
      <c r="Y396" s="53">
        <f t="shared" si="20"/>
        <v>446683592150964.06</v>
      </c>
      <c r="AH396" s="37"/>
    </row>
    <row r="397" spans="1:34" x14ac:dyDescent="0.2">
      <c r="A397" s="45" t="s">
        <v>672</v>
      </c>
      <c r="B397" s="110">
        <f t="shared" si="18"/>
        <v>44809.891724537039</v>
      </c>
      <c r="C397" s="95">
        <v>2022</v>
      </c>
      <c r="D397" s="95">
        <v>9</v>
      </c>
      <c r="E397" s="95">
        <v>5</v>
      </c>
      <c r="F397" s="95">
        <v>21</v>
      </c>
      <c r="G397" s="96">
        <v>24</v>
      </c>
      <c r="H397" s="97">
        <v>5.3</v>
      </c>
      <c r="I397" s="97">
        <v>1.4</v>
      </c>
      <c r="J397" s="98">
        <v>51.366</v>
      </c>
      <c r="K397" s="95">
        <v>2</v>
      </c>
      <c r="L397" s="98">
        <v>1.7999999999999999E-2</v>
      </c>
      <c r="M397" s="98">
        <v>100.203</v>
      </c>
      <c r="N397" s="95">
        <v>1</v>
      </c>
      <c r="O397" s="95">
        <v>1.4E-2</v>
      </c>
      <c r="P397" s="95">
        <v>10</v>
      </c>
      <c r="Q397" s="111" t="s">
        <v>23</v>
      </c>
      <c r="R397" s="100">
        <v>2.2000000000000002</v>
      </c>
      <c r="S397" s="100">
        <f t="shared" si="19"/>
        <v>2.0638000000000005</v>
      </c>
      <c r="T397" s="100">
        <v>2.1</v>
      </c>
      <c r="U397" s="100" t="s">
        <v>11</v>
      </c>
      <c r="V397" s="95" t="s">
        <v>274</v>
      </c>
      <c r="W397" s="47" t="s">
        <v>7</v>
      </c>
      <c r="Y397" s="53">
        <f t="shared" si="20"/>
        <v>891250938133751.25</v>
      </c>
      <c r="AH397" s="37"/>
    </row>
    <row r="398" spans="1:34" x14ac:dyDescent="0.2">
      <c r="A398" s="45" t="s">
        <v>673</v>
      </c>
      <c r="B398" s="110">
        <f t="shared" si="18"/>
        <v>44810.100543981483</v>
      </c>
      <c r="C398" s="95">
        <v>2022</v>
      </c>
      <c r="D398" s="95">
        <v>9</v>
      </c>
      <c r="E398" s="95">
        <v>6</v>
      </c>
      <c r="F398" s="95">
        <v>2</v>
      </c>
      <c r="G398" s="96">
        <v>24</v>
      </c>
      <c r="H398" s="97">
        <v>47.9</v>
      </c>
      <c r="I398" s="97">
        <v>1.4</v>
      </c>
      <c r="J398" s="98">
        <v>51.279000000000003</v>
      </c>
      <c r="K398" s="95">
        <v>2</v>
      </c>
      <c r="L398" s="98">
        <v>1.7999999999999999E-2</v>
      </c>
      <c r="M398" s="98">
        <v>100.29</v>
      </c>
      <c r="N398" s="95">
        <v>1</v>
      </c>
      <c r="O398" s="95">
        <v>1.4E-2</v>
      </c>
      <c r="P398" s="95">
        <v>10</v>
      </c>
      <c r="Q398" s="111" t="s">
        <v>23</v>
      </c>
      <c r="R398" s="100">
        <v>2.6</v>
      </c>
      <c r="S398" s="100">
        <f t="shared" si="19"/>
        <v>2.4614000000000003</v>
      </c>
      <c r="T398" s="100">
        <v>2.5</v>
      </c>
      <c r="U398" s="100" t="s">
        <v>11</v>
      </c>
      <c r="V398" s="95" t="s">
        <v>274</v>
      </c>
      <c r="W398" s="47" t="s">
        <v>7</v>
      </c>
      <c r="Y398" s="53">
        <f t="shared" si="20"/>
        <v>3548133892335782</v>
      </c>
      <c r="AH398" s="37"/>
    </row>
    <row r="399" spans="1:34" x14ac:dyDescent="0.2">
      <c r="A399" s="45" t="s">
        <v>674</v>
      </c>
      <c r="B399" s="110">
        <f t="shared" si="18"/>
        <v>44810.512476851851</v>
      </c>
      <c r="C399" s="95">
        <v>2022</v>
      </c>
      <c r="D399" s="95">
        <v>9</v>
      </c>
      <c r="E399" s="95">
        <v>6</v>
      </c>
      <c r="F399" s="95">
        <v>12</v>
      </c>
      <c r="G399" s="96">
        <v>17</v>
      </c>
      <c r="H399" s="97">
        <v>58.4</v>
      </c>
      <c r="I399" s="97">
        <v>2.2999999999999998</v>
      </c>
      <c r="J399" s="98">
        <v>51.789000000000001</v>
      </c>
      <c r="K399" s="95">
        <v>3</v>
      </c>
      <c r="L399" s="98">
        <v>2.7E-2</v>
      </c>
      <c r="M399" s="98">
        <v>99.671000000000006</v>
      </c>
      <c r="N399" s="95">
        <v>2</v>
      </c>
      <c r="O399" s="95">
        <v>2.9000000000000001E-2</v>
      </c>
      <c r="P399" s="95">
        <v>10</v>
      </c>
      <c r="Q399" s="111" t="s">
        <v>23</v>
      </c>
      <c r="R399" s="100">
        <v>2</v>
      </c>
      <c r="S399" s="100">
        <f t="shared" si="19"/>
        <v>1.865</v>
      </c>
      <c r="T399" s="100">
        <v>1.9</v>
      </c>
      <c r="U399" s="100" t="s">
        <v>11</v>
      </c>
      <c r="V399" s="95" t="s">
        <v>275</v>
      </c>
      <c r="W399" s="47" t="s">
        <v>7</v>
      </c>
      <c r="Y399" s="53">
        <f t="shared" si="20"/>
        <v>446683592150964.06</v>
      </c>
      <c r="AH399" s="37"/>
    </row>
    <row r="400" spans="1:34" x14ac:dyDescent="0.2">
      <c r="A400" s="45" t="s">
        <v>675</v>
      </c>
      <c r="B400" s="110">
        <f t="shared" si="18"/>
        <v>44810.642743055556</v>
      </c>
      <c r="C400" s="95">
        <v>2022</v>
      </c>
      <c r="D400" s="95">
        <v>9</v>
      </c>
      <c r="E400" s="95">
        <v>6</v>
      </c>
      <c r="F400" s="95">
        <v>15</v>
      </c>
      <c r="G400" s="96">
        <v>25</v>
      </c>
      <c r="H400" s="97">
        <v>33.4</v>
      </c>
      <c r="I400" s="97">
        <v>1.8</v>
      </c>
      <c r="J400" s="98">
        <v>51.337000000000003</v>
      </c>
      <c r="K400" s="95">
        <v>2</v>
      </c>
      <c r="L400" s="98">
        <v>1.7999999999999999E-2</v>
      </c>
      <c r="M400" s="98">
        <v>99.516999999999996</v>
      </c>
      <c r="N400" s="95">
        <v>1</v>
      </c>
      <c r="O400" s="95">
        <v>1.4E-2</v>
      </c>
      <c r="P400" s="95">
        <v>10</v>
      </c>
      <c r="Q400" s="111" t="s">
        <v>23</v>
      </c>
      <c r="R400" s="100">
        <v>2.2999999999999998</v>
      </c>
      <c r="S400" s="100">
        <f t="shared" si="19"/>
        <v>2.1631999999999998</v>
      </c>
      <c r="T400" s="100">
        <v>2.2000000000000002</v>
      </c>
      <c r="U400" s="100" t="s">
        <v>11</v>
      </c>
      <c r="V400" s="95" t="s">
        <v>277</v>
      </c>
      <c r="W400" s="47" t="s">
        <v>7</v>
      </c>
      <c r="Y400" s="53">
        <f t="shared" si="20"/>
        <v>1258925411794173.5</v>
      </c>
      <c r="AH400" s="37"/>
    </row>
    <row r="401" spans="1:34" x14ac:dyDescent="0.2">
      <c r="A401" s="45" t="s">
        <v>676</v>
      </c>
      <c r="B401" s="110">
        <f t="shared" si="18"/>
        <v>44810.746365740742</v>
      </c>
      <c r="C401" s="95">
        <v>2022</v>
      </c>
      <c r="D401" s="95">
        <v>9</v>
      </c>
      <c r="E401" s="95">
        <v>6</v>
      </c>
      <c r="F401" s="95">
        <v>17</v>
      </c>
      <c r="G401" s="96">
        <v>54</v>
      </c>
      <c r="H401" s="97">
        <v>46.5</v>
      </c>
      <c r="I401" s="97">
        <v>1.5</v>
      </c>
      <c r="J401" s="98">
        <v>51.204999999999998</v>
      </c>
      <c r="K401" s="95">
        <v>3</v>
      </c>
      <c r="L401" s="98">
        <v>2.7E-2</v>
      </c>
      <c r="M401" s="98">
        <v>100.282</v>
      </c>
      <c r="N401" s="95">
        <v>2</v>
      </c>
      <c r="O401" s="95">
        <v>2.9000000000000001E-2</v>
      </c>
      <c r="P401" s="95">
        <v>10</v>
      </c>
      <c r="Q401" s="111" t="s">
        <v>23</v>
      </c>
      <c r="R401" s="100">
        <v>1.6</v>
      </c>
      <c r="S401" s="100">
        <f t="shared" si="19"/>
        <v>1.4674</v>
      </c>
      <c r="T401" s="100">
        <v>1.5</v>
      </c>
      <c r="U401" s="100" t="s">
        <v>11</v>
      </c>
      <c r="V401" s="95" t="s">
        <v>274</v>
      </c>
      <c r="W401" s="47" t="s">
        <v>7</v>
      </c>
      <c r="Y401" s="53">
        <f t="shared" si="20"/>
        <v>112201845430197.23</v>
      </c>
      <c r="AH401" s="37"/>
    </row>
    <row r="402" spans="1:34" x14ac:dyDescent="0.2">
      <c r="A402" s="45" t="s">
        <v>677</v>
      </c>
      <c r="B402" s="110">
        <f t="shared" si="18"/>
        <v>44810.770972222221</v>
      </c>
      <c r="C402" s="95">
        <v>2022</v>
      </c>
      <c r="D402" s="95">
        <v>9</v>
      </c>
      <c r="E402" s="95">
        <v>6</v>
      </c>
      <c r="F402" s="95">
        <v>18</v>
      </c>
      <c r="G402" s="96">
        <v>30</v>
      </c>
      <c r="H402" s="97">
        <v>12.7</v>
      </c>
      <c r="I402" s="97">
        <v>1.2</v>
      </c>
      <c r="J402" s="98">
        <v>51.250999999999998</v>
      </c>
      <c r="K402" s="95">
        <v>2</v>
      </c>
      <c r="L402" s="98">
        <v>1.7999999999999999E-2</v>
      </c>
      <c r="M402" s="98">
        <v>100.395</v>
      </c>
      <c r="N402" s="95">
        <v>2</v>
      </c>
      <c r="O402" s="95">
        <v>2.9000000000000001E-2</v>
      </c>
      <c r="P402" s="95">
        <v>10</v>
      </c>
      <c r="Q402" s="111" t="s">
        <v>23</v>
      </c>
      <c r="R402" s="100">
        <v>2.1</v>
      </c>
      <c r="S402" s="100">
        <f t="shared" si="19"/>
        <v>1.9644000000000001</v>
      </c>
      <c r="T402" s="100">
        <v>2</v>
      </c>
      <c r="U402" s="100" t="s">
        <v>11</v>
      </c>
      <c r="V402" s="95" t="s">
        <v>274</v>
      </c>
      <c r="W402" s="47" t="s">
        <v>7</v>
      </c>
      <c r="Y402" s="53">
        <f t="shared" si="20"/>
        <v>630957344480198.25</v>
      </c>
      <c r="AH402" s="37"/>
    </row>
    <row r="403" spans="1:34" x14ac:dyDescent="0.2">
      <c r="A403" s="45" t="s">
        <v>678</v>
      </c>
      <c r="B403" s="110">
        <f t="shared" si="18"/>
        <v>44810.774305555555</v>
      </c>
      <c r="C403" s="95">
        <v>2022</v>
      </c>
      <c r="D403" s="95">
        <v>9</v>
      </c>
      <c r="E403" s="95">
        <v>6</v>
      </c>
      <c r="F403" s="95">
        <v>18</v>
      </c>
      <c r="G403" s="96">
        <v>35</v>
      </c>
      <c r="H403" s="97">
        <v>0.7</v>
      </c>
      <c r="I403" s="97">
        <v>2.1</v>
      </c>
      <c r="J403" s="98">
        <v>51.350999999999999</v>
      </c>
      <c r="K403" s="95">
        <v>2</v>
      </c>
      <c r="L403" s="98">
        <v>1.7999999999999999E-2</v>
      </c>
      <c r="M403" s="98">
        <v>100.32599999999999</v>
      </c>
      <c r="N403" s="95">
        <v>1</v>
      </c>
      <c r="O403" s="95">
        <v>1.4E-2</v>
      </c>
      <c r="P403" s="95">
        <v>10</v>
      </c>
      <c r="Q403" s="111" t="s">
        <v>23</v>
      </c>
      <c r="R403" s="100">
        <v>2.6</v>
      </c>
      <c r="S403" s="100">
        <f t="shared" si="19"/>
        <v>2.4614000000000003</v>
      </c>
      <c r="T403" s="100">
        <v>2.5</v>
      </c>
      <c r="U403" s="100" t="s">
        <v>11</v>
      </c>
      <c r="V403" s="95" t="s">
        <v>274</v>
      </c>
      <c r="W403" s="47" t="s">
        <v>7</v>
      </c>
      <c r="Y403" s="53">
        <f t="shared" si="20"/>
        <v>3548133892335782</v>
      </c>
      <c r="AH403" s="37"/>
    </row>
    <row r="404" spans="1:34" x14ac:dyDescent="0.2">
      <c r="A404" s="45" t="s">
        <v>679</v>
      </c>
      <c r="B404" s="110">
        <f t="shared" si="18"/>
        <v>44812.526782407411</v>
      </c>
      <c r="C404" s="95">
        <v>2022</v>
      </c>
      <c r="D404" s="95">
        <v>9</v>
      </c>
      <c r="E404" s="95">
        <v>8</v>
      </c>
      <c r="F404" s="95">
        <v>12</v>
      </c>
      <c r="G404" s="96">
        <v>38</v>
      </c>
      <c r="H404" s="97">
        <v>34.299999999999997</v>
      </c>
      <c r="I404" s="97">
        <v>1</v>
      </c>
      <c r="J404" s="98">
        <v>51.277999999999999</v>
      </c>
      <c r="K404" s="95">
        <v>3</v>
      </c>
      <c r="L404" s="98">
        <v>2.7E-2</v>
      </c>
      <c r="M404" s="98">
        <v>100.378</v>
      </c>
      <c r="N404" s="95">
        <v>2</v>
      </c>
      <c r="O404" s="95">
        <v>2.9000000000000001E-2</v>
      </c>
      <c r="P404" s="95">
        <v>10</v>
      </c>
      <c r="Q404" s="111" t="s">
        <v>23</v>
      </c>
      <c r="R404" s="100">
        <v>2.2000000000000002</v>
      </c>
      <c r="S404" s="100">
        <f t="shared" si="19"/>
        <v>2.0638000000000005</v>
      </c>
      <c r="T404" s="100">
        <v>2.1</v>
      </c>
      <c r="U404" s="100" t="s">
        <v>11</v>
      </c>
      <c r="V404" s="95" t="s">
        <v>274</v>
      </c>
      <c r="W404" s="47" t="s">
        <v>7</v>
      </c>
      <c r="Y404" s="53">
        <f t="shared" si="20"/>
        <v>891250938133751.25</v>
      </c>
      <c r="AH404" s="37"/>
    </row>
    <row r="405" spans="1:34" x14ac:dyDescent="0.2">
      <c r="A405" s="45" t="s">
        <v>680</v>
      </c>
      <c r="B405" s="110">
        <f t="shared" si="18"/>
        <v>44812.632511574076</v>
      </c>
      <c r="C405" s="95">
        <v>2022</v>
      </c>
      <c r="D405" s="95">
        <v>9</v>
      </c>
      <c r="E405" s="95">
        <v>8</v>
      </c>
      <c r="F405" s="95">
        <v>15</v>
      </c>
      <c r="G405" s="96">
        <v>10</v>
      </c>
      <c r="H405" s="97">
        <v>49.1</v>
      </c>
      <c r="I405" s="97">
        <v>1.3</v>
      </c>
      <c r="J405" s="98">
        <v>51.189</v>
      </c>
      <c r="K405" s="95">
        <v>2</v>
      </c>
      <c r="L405" s="98">
        <v>1.7999999999999999E-2</v>
      </c>
      <c r="M405" s="98">
        <v>100.33799999999999</v>
      </c>
      <c r="N405" s="95">
        <v>1</v>
      </c>
      <c r="O405" s="95">
        <v>1.4E-2</v>
      </c>
      <c r="P405" s="95">
        <v>10</v>
      </c>
      <c r="Q405" s="111" t="s">
        <v>23</v>
      </c>
      <c r="R405" s="100">
        <v>2.7</v>
      </c>
      <c r="S405" s="100">
        <f t="shared" si="19"/>
        <v>2.5608000000000004</v>
      </c>
      <c r="T405" s="100">
        <v>2.6</v>
      </c>
      <c r="U405" s="100" t="s">
        <v>11</v>
      </c>
      <c r="V405" s="95" t="s">
        <v>274</v>
      </c>
      <c r="W405" s="47" t="s">
        <v>7</v>
      </c>
      <c r="Y405" s="53">
        <f t="shared" si="20"/>
        <v>5011872336272755</v>
      </c>
      <c r="AH405" s="37"/>
    </row>
    <row r="406" spans="1:34" x14ac:dyDescent="0.2">
      <c r="A406" s="45" t="s">
        <v>681</v>
      </c>
      <c r="B406" s="110">
        <f t="shared" si="18"/>
        <v>44812.738425925927</v>
      </c>
      <c r="C406" s="95">
        <v>2022</v>
      </c>
      <c r="D406" s="95">
        <v>9</v>
      </c>
      <c r="E406" s="95">
        <v>8</v>
      </c>
      <c r="F406" s="95">
        <v>17</v>
      </c>
      <c r="G406" s="96">
        <v>43</v>
      </c>
      <c r="H406" s="97">
        <v>20</v>
      </c>
      <c r="I406" s="97">
        <v>0.7</v>
      </c>
      <c r="J406" s="98">
        <v>51.648000000000003</v>
      </c>
      <c r="K406" s="95">
        <v>3</v>
      </c>
      <c r="L406" s="98">
        <v>2.7E-2</v>
      </c>
      <c r="M406" s="98">
        <v>100.616</v>
      </c>
      <c r="N406" s="95">
        <v>2</v>
      </c>
      <c r="O406" s="95">
        <v>2.9000000000000001E-2</v>
      </c>
      <c r="P406" s="95">
        <v>10</v>
      </c>
      <c r="Q406" s="111" t="s">
        <v>23</v>
      </c>
      <c r="R406" s="100">
        <v>1.5</v>
      </c>
      <c r="S406" s="100">
        <f t="shared" si="19"/>
        <v>1.3680000000000001</v>
      </c>
      <c r="T406" s="100">
        <v>1.4</v>
      </c>
      <c r="U406" s="100" t="s">
        <v>11</v>
      </c>
      <c r="V406" s="95" t="s">
        <v>274</v>
      </c>
      <c r="W406" s="47" t="s">
        <v>7</v>
      </c>
      <c r="Y406" s="53">
        <f t="shared" si="20"/>
        <v>79432823472428.328</v>
      </c>
      <c r="AH406" s="37"/>
    </row>
    <row r="407" spans="1:34" x14ac:dyDescent="0.2">
      <c r="A407" s="45" t="s">
        <v>682</v>
      </c>
      <c r="B407" s="110">
        <f t="shared" si="18"/>
        <v>44813.038530092592</v>
      </c>
      <c r="C407" s="95">
        <v>2022</v>
      </c>
      <c r="D407" s="95">
        <v>9</v>
      </c>
      <c r="E407" s="95">
        <v>9</v>
      </c>
      <c r="F407" s="95">
        <v>0</v>
      </c>
      <c r="G407" s="96">
        <v>55</v>
      </c>
      <c r="H407" s="97">
        <v>29.9</v>
      </c>
      <c r="I407" s="97">
        <v>1.6</v>
      </c>
      <c r="J407" s="98">
        <v>51.151000000000003</v>
      </c>
      <c r="K407" s="95">
        <v>2</v>
      </c>
      <c r="L407" s="98">
        <v>1.7999999999999999E-2</v>
      </c>
      <c r="M407" s="98">
        <v>100.163</v>
      </c>
      <c r="N407" s="95">
        <v>2</v>
      </c>
      <c r="O407" s="95">
        <v>2.9000000000000001E-2</v>
      </c>
      <c r="P407" s="95">
        <v>10</v>
      </c>
      <c r="Q407" s="111" t="s">
        <v>23</v>
      </c>
      <c r="R407" s="100">
        <v>1.9</v>
      </c>
      <c r="S407" s="100">
        <f t="shared" si="19"/>
        <v>1.7655999999999998</v>
      </c>
      <c r="T407" s="100">
        <v>1.8</v>
      </c>
      <c r="U407" s="100" t="s">
        <v>11</v>
      </c>
      <c r="V407" s="95" t="s">
        <v>274</v>
      </c>
      <c r="W407" s="47" t="s">
        <v>7</v>
      </c>
      <c r="Y407" s="53">
        <f t="shared" si="20"/>
        <v>316227766016839.06</v>
      </c>
      <c r="AH407" s="37"/>
    </row>
    <row r="408" spans="1:34" x14ac:dyDescent="0.2">
      <c r="A408" s="45" t="s">
        <v>683</v>
      </c>
      <c r="B408" s="110">
        <f t="shared" si="18"/>
        <v>44813.048761574071</v>
      </c>
      <c r="C408" s="95">
        <v>2022</v>
      </c>
      <c r="D408" s="95">
        <v>9</v>
      </c>
      <c r="E408" s="95">
        <v>9</v>
      </c>
      <c r="F408" s="95">
        <v>1</v>
      </c>
      <c r="G408" s="96">
        <v>10</v>
      </c>
      <c r="H408" s="97">
        <v>13.3</v>
      </c>
      <c r="I408" s="97">
        <v>2.2000000000000002</v>
      </c>
      <c r="J408" s="98">
        <v>51.137999999999998</v>
      </c>
      <c r="K408" s="95">
        <v>2</v>
      </c>
      <c r="L408" s="98">
        <v>1.7999999999999999E-2</v>
      </c>
      <c r="M408" s="98">
        <v>100.185</v>
      </c>
      <c r="N408" s="95">
        <v>1</v>
      </c>
      <c r="O408" s="95">
        <v>1.4E-2</v>
      </c>
      <c r="P408" s="95">
        <v>9</v>
      </c>
      <c r="Q408" s="111" t="s">
        <v>23</v>
      </c>
      <c r="R408" s="100">
        <v>3</v>
      </c>
      <c r="S408" s="100">
        <f t="shared" si="19"/>
        <v>2.859</v>
      </c>
      <c r="T408" s="100">
        <v>2.9</v>
      </c>
      <c r="U408" s="100" t="s">
        <v>11</v>
      </c>
      <c r="V408" s="95" t="s">
        <v>274</v>
      </c>
      <c r="W408" s="47" t="s">
        <v>7</v>
      </c>
      <c r="Y408" s="53">
        <f t="shared" si="20"/>
        <v>1.4125375446227572E+16</v>
      </c>
      <c r="AH408" s="37"/>
    </row>
    <row r="409" spans="1:34" x14ac:dyDescent="0.2">
      <c r="A409" s="45" t="s">
        <v>684</v>
      </c>
      <c r="B409" s="110">
        <f t="shared" si="18"/>
        <v>44813.113379629627</v>
      </c>
      <c r="C409" s="95">
        <v>2022</v>
      </c>
      <c r="D409" s="95">
        <v>9</v>
      </c>
      <c r="E409" s="95">
        <v>9</v>
      </c>
      <c r="F409" s="95">
        <v>2</v>
      </c>
      <c r="G409" s="96">
        <v>43</v>
      </c>
      <c r="H409" s="97">
        <v>16</v>
      </c>
      <c r="I409" s="97">
        <v>1.3</v>
      </c>
      <c r="J409" s="98">
        <v>51.244999999999997</v>
      </c>
      <c r="K409" s="95">
        <v>2</v>
      </c>
      <c r="L409" s="98">
        <v>1.7999999999999999E-2</v>
      </c>
      <c r="M409" s="98">
        <v>100.333</v>
      </c>
      <c r="N409" s="95">
        <v>2</v>
      </c>
      <c r="O409" s="95">
        <v>2.9000000000000001E-2</v>
      </c>
      <c r="P409" s="95">
        <v>10</v>
      </c>
      <c r="Q409" s="111" t="s">
        <v>23</v>
      </c>
      <c r="R409" s="100">
        <v>2.5</v>
      </c>
      <c r="S409" s="100">
        <f t="shared" si="19"/>
        <v>2.3620000000000001</v>
      </c>
      <c r="T409" s="100">
        <v>2.4</v>
      </c>
      <c r="U409" s="100" t="s">
        <v>11</v>
      </c>
      <c r="V409" s="95" t="s">
        <v>274</v>
      </c>
      <c r="W409" s="47" t="s">
        <v>7</v>
      </c>
      <c r="Y409" s="53">
        <f t="shared" si="20"/>
        <v>2511886431509585.5</v>
      </c>
      <c r="AH409" s="37"/>
    </row>
    <row r="410" spans="1:34" x14ac:dyDescent="0.2">
      <c r="A410" s="45" t="s">
        <v>685</v>
      </c>
      <c r="B410" s="110">
        <f t="shared" si="18"/>
        <v>44813.495798611111</v>
      </c>
      <c r="C410" s="95">
        <v>2022</v>
      </c>
      <c r="D410" s="95">
        <v>9</v>
      </c>
      <c r="E410" s="95">
        <v>9</v>
      </c>
      <c r="F410" s="95">
        <v>11</v>
      </c>
      <c r="G410" s="96">
        <v>53</v>
      </c>
      <c r="H410" s="97">
        <v>57.4</v>
      </c>
      <c r="I410" s="97">
        <v>1.8</v>
      </c>
      <c r="J410" s="98">
        <v>51.256</v>
      </c>
      <c r="K410" s="95">
        <v>2</v>
      </c>
      <c r="L410" s="98">
        <v>1.7999999999999999E-2</v>
      </c>
      <c r="M410" s="98">
        <v>100.354</v>
      </c>
      <c r="N410" s="95">
        <v>2</v>
      </c>
      <c r="O410" s="95">
        <v>2.9000000000000001E-2</v>
      </c>
      <c r="P410" s="95">
        <v>10</v>
      </c>
      <c r="Q410" s="111" t="s">
        <v>23</v>
      </c>
      <c r="R410" s="100">
        <v>2.1</v>
      </c>
      <c r="S410" s="100">
        <f t="shared" si="19"/>
        <v>1.9644000000000001</v>
      </c>
      <c r="T410" s="100">
        <v>2</v>
      </c>
      <c r="U410" s="100" t="s">
        <v>11</v>
      </c>
      <c r="V410" s="95" t="s">
        <v>274</v>
      </c>
      <c r="W410" s="47" t="s">
        <v>7</v>
      </c>
      <c r="Y410" s="53">
        <f t="shared" si="20"/>
        <v>630957344480198.25</v>
      </c>
      <c r="AH410" s="37"/>
    </row>
    <row r="411" spans="1:34" x14ac:dyDescent="0.2">
      <c r="A411" s="45" t="s">
        <v>686</v>
      </c>
      <c r="B411" s="110">
        <f t="shared" si="18"/>
        <v>44814.78297453704</v>
      </c>
      <c r="C411" s="95">
        <v>2022</v>
      </c>
      <c r="D411" s="95">
        <v>9</v>
      </c>
      <c r="E411" s="95">
        <v>10</v>
      </c>
      <c r="F411" s="95">
        <v>18</v>
      </c>
      <c r="G411" s="96">
        <v>47</v>
      </c>
      <c r="H411" s="97">
        <v>29.4</v>
      </c>
      <c r="I411" s="97">
        <v>1.5</v>
      </c>
      <c r="J411" s="98">
        <v>51.155000000000001</v>
      </c>
      <c r="K411" s="95">
        <v>4</v>
      </c>
      <c r="L411" s="98">
        <v>3.5999999999999997E-2</v>
      </c>
      <c r="M411" s="98">
        <v>100.114</v>
      </c>
      <c r="N411" s="95">
        <v>3</v>
      </c>
      <c r="O411" s="95">
        <v>4.2999999999999997E-2</v>
      </c>
      <c r="P411" s="95">
        <v>10</v>
      </c>
      <c r="Q411" s="111" t="s">
        <v>23</v>
      </c>
      <c r="R411" s="100">
        <v>1.7000000000000002</v>
      </c>
      <c r="S411" s="100">
        <f t="shared" si="19"/>
        <v>1.5668000000000002</v>
      </c>
      <c r="T411" s="100">
        <v>1.6</v>
      </c>
      <c r="U411" s="100" t="s">
        <v>11</v>
      </c>
      <c r="V411" s="95" t="s">
        <v>274</v>
      </c>
      <c r="W411" s="47" t="s">
        <v>7</v>
      </c>
      <c r="Y411" s="53">
        <f t="shared" si="20"/>
        <v>158489319246112.38</v>
      </c>
      <c r="AH411" s="37"/>
    </row>
    <row r="412" spans="1:34" x14ac:dyDescent="0.2">
      <c r="A412" s="45" t="s">
        <v>687</v>
      </c>
      <c r="B412" s="110">
        <f t="shared" si="18"/>
        <v>44814.920925925922</v>
      </c>
      <c r="C412" s="95">
        <v>2022</v>
      </c>
      <c r="D412" s="95">
        <v>9</v>
      </c>
      <c r="E412" s="95">
        <v>10</v>
      </c>
      <c r="F412" s="95">
        <v>22</v>
      </c>
      <c r="G412" s="96">
        <v>6</v>
      </c>
      <c r="H412" s="97">
        <v>8</v>
      </c>
      <c r="I412" s="97">
        <v>1.8</v>
      </c>
      <c r="J412" s="98">
        <v>51.374000000000002</v>
      </c>
      <c r="K412" s="95">
        <v>2</v>
      </c>
      <c r="L412" s="98">
        <v>1.7999999999999999E-2</v>
      </c>
      <c r="M412" s="98">
        <v>100.30800000000001</v>
      </c>
      <c r="N412" s="95">
        <v>2</v>
      </c>
      <c r="O412" s="95">
        <v>2.9000000000000001E-2</v>
      </c>
      <c r="P412" s="95">
        <v>10</v>
      </c>
      <c r="Q412" s="111" t="s">
        <v>23</v>
      </c>
      <c r="R412" s="100">
        <v>2.2000000000000002</v>
      </c>
      <c r="S412" s="100">
        <f t="shared" si="19"/>
        <v>2.0638000000000005</v>
      </c>
      <c r="T412" s="100">
        <v>2.1</v>
      </c>
      <c r="U412" s="100" t="s">
        <v>11</v>
      </c>
      <c r="V412" s="95" t="s">
        <v>274</v>
      </c>
      <c r="W412" s="47" t="s">
        <v>7</v>
      </c>
      <c r="Y412" s="53">
        <f t="shared" si="20"/>
        <v>891250938133751.25</v>
      </c>
      <c r="AH412" s="37"/>
    </row>
    <row r="413" spans="1:34" x14ac:dyDescent="0.2">
      <c r="A413" s="45" t="s">
        <v>688</v>
      </c>
      <c r="B413" s="110">
        <f t="shared" si="18"/>
        <v>44815.827905092592</v>
      </c>
      <c r="C413" s="95">
        <v>2022</v>
      </c>
      <c r="D413" s="95">
        <v>9</v>
      </c>
      <c r="E413" s="95">
        <v>11</v>
      </c>
      <c r="F413" s="95">
        <v>19</v>
      </c>
      <c r="G413" s="96">
        <v>52</v>
      </c>
      <c r="H413" s="97">
        <v>11.2</v>
      </c>
      <c r="I413" s="97">
        <v>1.2</v>
      </c>
      <c r="J413" s="98">
        <v>50.814999999999998</v>
      </c>
      <c r="K413" s="95">
        <v>3</v>
      </c>
      <c r="L413" s="98">
        <v>2.7E-2</v>
      </c>
      <c r="M413" s="98">
        <v>99.317999999999998</v>
      </c>
      <c r="N413" s="95">
        <v>1</v>
      </c>
      <c r="O413" s="95">
        <v>1.4E-2</v>
      </c>
      <c r="P413" s="95">
        <v>10</v>
      </c>
      <c r="Q413" s="111" t="s">
        <v>23</v>
      </c>
      <c r="R413" s="100">
        <v>2.4</v>
      </c>
      <c r="S413" s="100">
        <f t="shared" si="19"/>
        <v>2.2625999999999999</v>
      </c>
      <c r="T413" s="100">
        <v>2.2999999999999998</v>
      </c>
      <c r="U413" s="100" t="s">
        <v>11</v>
      </c>
      <c r="V413" s="95" t="s">
        <v>277</v>
      </c>
      <c r="W413" s="47" t="s">
        <v>7</v>
      </c>
      <c r="Y413" s="53">
        <f t="shared" si="20"/>
        <v>1778279410038929</v>
      </c>
      <c r="AH413" s="37"/>
    </row>
    <row r="414" spans="1:34" x14ac:dyDescent="0.2">
      <c r="A414" s="45" t="s">
        <v>689</v>
      </c>
      <c r="B414" s="110">
        <f t="shared" si="18"/>
        <v>44816.980752314812</v>
      </c>
      <c r="C414" s="95">
        <v>2022</v>
      </c>
      <c r="D414" s="95">
        <v>9</v>
      </c>
      <c r="E414" s="95">
        <v>12</v>
      </c>
      <c r="F414" s="95">
        <v>23</v>
      </c>
      <c r="G414" s="96">
        <v>32</v>
      </c>
      <c r="H414" s="97">
        <v>17.5</v>
      </c>
      <c r="I414" s="97">
        <v>1.8</v>
      </c>
      <c r="J414" s="98">
        <v>51.273000000000003</v>
      </c>
      <c r="K414" s="95">
        <v>2</v>
      </c>
      <c r="L414" s="98">
        <v>1.7999999999999999E-2</v>
      </c>
      <c r="M414" s="98">
        <v>100.276</v>
      </c>
      <c r="N414" s="95">
        <v>1</v>
      </c>
      <c r="O414" s="95">
        <v>1.4E-2</v>
      </c>
      <c r="P414" s="95">
        <v>10</v>
      </c>
      <c r="Q414" s="111" t="s">
        <v>23</v>
      </c>
      <c r="R414" s="100">
        <v>2.6</v>
      </c>
      <c r="S414" s="100">
        <f t="shared" si="19"/>
        <v>2.4614000000000003</v>
      </c>
      <c r="T414" s="100">
        <v>2.5</v>
      </c>
      <c r="U414" s="100" t="s">
        <v>11</v>
      </c>
      <c r="V414" s="95" t="s">
        <v>274</v>
      </c>
      <c r="W414" s="47" t="s">
        <v>7</v>
      </c>
      <c r="Y414" s="53">
        <f t="shared" si="20"/>
        <v>3548133892335782</v>
      </c>
      <c r="AH414" s="37"/>
    </row>
    <row r="415" spans="1:34" x14ac:dyDescent="0.2">
      <c r="A415" s="45" t="s">
        <v>690</v>
      </c>
      <c r="B415" s="110">
        <f t="shared" si="18"/>
        <v>44817.989328703705</v>
      </c>
      <c r="C415" s="95">
        <v>2022</v>
      </c>
      <c r="D415" s="95">
        <v>9</v>
      </c>
      <c r="E415" s="95">
        <v>13</v>
      </c>
      <c r="F415" s="95">
        <v>23</v>
      </c>
      <c r="G415" s="96">
        <v>44</v>
      </c>
      <c r="H415" s="97">
        <v>38.1</v>
      </c>
      <c r="I415" s="97">
        <v>1.5</v>
      </c>
      <c r="J415" s="98">
        <v>51.317</v>
      </c>
      <c r="K415" s="95">
        <v>3</v>
      </c>
      <c r="L415" s="98">
        <v>2.7E-2</v>
      </c>
      <c r="M415" s="98">
        <v>100.508</v>
      </c>
      <c r="N415" s="95">
        <v>2</v>
      </c>
      <c r="O415" s="95">
        <v>2.9000000000000001E-2</v>
      </c>
      <c r="P415" s="95">
        <v>10</v>
      </c>
      <c r="Q415" s="111" t="s">
        <v>23</v>
      </c>
      <c r="R415" s="100">
        <v>1.7000000000000002</v>
      </c>
      <c r="S415" s="100">
        <f t="shared" si="19"/>
        <v>1.5668000000000002</v>
      </c>
      <c r="T415" s="100">
        <v>1.6</v>
      </c>
      <c r="U415" s="100" t="s">
        <v>11</v>
      </c>
      <c r="V415" s="95" t="s">
        <v>274</v>
      </c>
      <c r="W415" s="47" t="s">
        <v>7</v>
      </c>
      <c r="Y415" s="53">
        <f t="shared" si="20"/>
        <v>158489319246112.38</v>
      </c>
      <c r="AH415" s="37"/>
    </row>
    <row r="416" spans="1:34" x14ac:dyDescent="0.2">
      <c r="A416" s="45" t="s">
        <v>691</v>
      </c>
      <c r="B416" s="110">
        <f t="shared" si="18"/>
        <v>44818.579525462963</v>
      </c>
      <c r="C416" s="95">
        <v>2022</v>
      </c>
      <c r="D416" s="95">
        <v>9</v>
      </c>
      <c r="E416" s="95">
        <v>14</v>
      </c>
      <c r="F416" s="95">
        <v>13</v>
      </c>
      <c r="G416" s="96">
        <v>54</v>
      </c>
      <c r="H416" s="97">
        <v>31.6</v>
      </c>
      <c r="I416" s="97">
        <v>1.7</v>
      </c>
      <c r="J416" s="98">
        <v>51.302999999999997</v>
      </c>
      <c r="K416" s="95">
        <v>2</v>
      </c>
      <c r="L416" s="98">
        <v>1.7999999999999999E-2</v>
      </c>
      <c r="M416" s="98">
        <v>100.261</v>
      </c>
      <c r="N416" s="95">
        <v>2</v>
      </c>
      <c r="O416" s="95">
        <v>2.9000000000000001E-2</v>
      </c>
      <c r="P416" s="95">
        <v>10</v>
      </c>
      <c r="Q416" s="111" t="s">
        <v>23</v>
      </c>
      <c r="R416" s="100">
        <v>2.2999999999999998</v>
      </c>
      <c r="S416" s="100">
        <f t="shared" si="19"/>
        <v>2.1631999999999998</v>
      </c>
      <c r="T416" s="100">
        <v>2.2000000000000002</v>
      </c>
      <c r="U416" s="100" t="s">
        <v>11</v>
      </c>
      <c r="V416" s="95" t="s">
        <v>274</v>
      </c>
      <c r="W416" s="47" t="s">
        <v>7</v>
      </c>
      <c r="Y416" s="53">
        <f t="shared" si="20"/>
        <v>1258925411794173.5</v>
      </c>
      <c r="AH416" s="37"/>
    </row>
    <row r="417" spans="1:34" x14ac:dyDescent="0.2">
      <c r="A417" s="45" t="s">
        <v>692</v>
      </c>
      <c r="B417" s="110">
        <f t="shared" si="18"/>
        <v>44819.621874999997</v>
      </c>
      <c r="C417" s="95">
        <v>2022</v>
      </c>
      <c r="D417" s="95">
        <v>9</v>
      </c>
      <c r="E417" s="95">
        <v>15</v>
      </c>
      <c r="F417" s="95">
        <v>14</v>
      </c>
      <c r="G417" s="96">
        <v>55</v>
      </c>
      <c r="H417" s="97">
        <v>30.2</v>
      </c>
      <c r="I417" s="97">
        <v>1.1000000000000001</v>
      </c>
      <c r="J417" s="98">
        <v>51.429000000000002</v>
      </c>
      <c r="K417" s="95">
        <v>3</v>
      </c>
      <c r="L417" s="98">
        <v>2.7E-2</v>
      </c>
      <c r="M417" s="98">
        <v>100.245</v>
      </c>
      <c r="N417" s="95">
        <v>2</v>
      </c>
      <c r="O417" s="95">
        <v>2.9000000000000001E-2</v>
      </c>
      <c r="P417" s="95">
        <v>10</v>
      </c>
      <c r="Q417" s="111" t="s">
        <v>23</v>
      </c>
      <c r="R417" s="100">
        <v>1.9</v>
      </c>
      <c r="S417" s="100">
        <f t="shared" si="19"/>
        <v>1.7655999999999998</v>
      </c>
      <c r="T417" s="100">
        <v>1.8</v>
      </c>
      <c r="U417" s="100" t="s">
        <v>11</v>
      </c>
      <c r="V417" s="95" t="s">
        <v>274</v>
      </c>
      <c r="W417" s="47" t="s">
        <v>7</v>
      </c>
      <c r="Y417" s="53">
        <f t="shared" si="20"/>
        <v>316227766016839.06</v>
      </c>
      <c r="AH417" s="37"/>
    </row>
    <row r="418" spans="1:34" x14ac:dyDescent="0.2">
      <c r="A418" s="45" t="s">
        <v>693</v>
      </c>
      <c r="B418" s="110">
        <f t="shared" si="18"/>
        <v>44819.861944444441</v>
      </c>
      <c r="C418" s="95">
        <v>2022</v>
      </c>
      <c r="D418" s="95">
        <v>9</v>
      </c>
      <c r="E418" s="95">
        <v>15</v>
      </c>
      <c r="F418" s="95">
        <v>20</v>
      </c>
      <c r="G418" s="96">
        <v>41</v>
      </c>
      <c r="H418" s="97">
        <v>12</v>
      </c>
      <c r="I418" s="97">
        <v>2.1</v>
      </c>
      <c r="J418" s="98">
        <v>51.338999999999999</v>
      </c>
      <c r="K418" s="95">
        <v>2</v>
      </c>
      <c r="L418" s="98">
        <v>1.7999999999999999E-2</v>
      </c>
      <c r="M418" s="98">
        <v>100.255</v>
      </c>
      <c r="N418" s="95">
        <v>2</v>
      </c>
      <c r="O418" s="95">
        <v>2.9000000000000001E-2</v>
      </c>
      <c r="P418" s="95">
        <v>10</v>
      </c>
      <c r="Q418" s="111" t="s">
        <v>23</v>
      </c>
      <c r="R418" s="100">
        <v>2.2999999999999998</v>
      </c>
      <c r="S418" s="100">
        <f t="shared" si="19"/>
        <v>2.1631999999999998</v>
      </c>
      <c r="T418" s="100">
        <v>2.2000000000000002</v>
      </c>
      <c r="U418" s="100" t="s">
        <v>11</v>
      </c>
      <c r="V418" s="95" t="s">
        <v>274</v>
      </c>
      <c r="W418" s="47" t="s">
        <v>7</v>
      </c>
      <c r="Y418" s="53">
        <f t="shared" si="20"/>
        <v>1258925411794173.5</v>
      </c>
      <c r="AH418" s="37"/>
    </row>
    <row r="419" spans="1:34" x14ac:dyDescent="0.2">
      <c r="A419" s="45" t="s">
        <v>694</v>
      </c>
      <c r="B419" s="110">
        <f t="shared" si="18"/>
        <v>44820.703900462962</v>
      </c>
      <c r="C419" s="95">
        <v>2022</v>
      </c>
      <c r="D419" s="95">
        <v>9</v>
      </c>
      <c r="E419" s="95">
        <v>16</v>
      </c>
      <c r="F419" s="95">
        <v>16</v>
      </c>
      <c r="G419" s="96">
        <v>53</v>
      </c>
      <c r="H419" s="97">
        <v>37.6</v>
      </c>
      <c r="I419" s="97">
        <v>1.4</v>
      </c>
      <c r="J419" s="98">
        <v>51.167000000000002</v>
      </c>
      <c r="K419" s="95">
        <v>2</v>
      </c>
      <c r="L419" s="98">
        <v>1.7999999999999999E-2</v>
      </c>
      <c r="M419" s="98">
        <v>99.471000000000004</v>
      </c>
      <c r="N419" s="95">
        <v>1</v>
      </c>
      <c r="O419" s="95">
        <v>1.4E-2</v>
      </c>
      <c r="P419" s="95">
        <v>10</v>
      </c>
      <c r="Q419" s="111" t="s">
        <v>23</v>
      </c>
      <c r="R419" s="100">
        <v>2.8</v>
      </c>
      <c r="S419" s="100">
        <f t="shared" si="19"/>
        <v>2.6601999999999997</v>
      </c>
      <c r="T419" s="100">
        <v>2.7</v>
      </c>
      <c r="U419" s="100" t="s">
        <v>11</v>
      </c>
      <c r="V419" s="95" t="s">
        <v>274</v>
      </c>
      <c r="W419" s="47" t="s">
        <v>7</v>
      </c>
      <c r="Y419" s="53">
        <f t="shared" si="20"/>
        <v>7079457843841414</v>
      </c>
      <c r="AH419" s="37"/>
    </row>
    <row r="420" spans="1:34" x14ac:dyDescent="0.2">
      <c r="A420" s="45" t="s">
        <v>695</v>
      </c>
      <c r="B420" s="110">
        <f t="shared" si="18"/>
        <v>44820.855763888889</v>
      </c>
      <c r="C420" s="95">
        <v>2022</v>
      </c>
      <c r="D420" s="95">
        <v>9</v>
      </c>
      <c r="E420" s="95">
        <v>16</v>
      </c>
      <c r="F420" s="95">
        <v>20</v>
      </c>
      <c r="G420" s="96">
        <v>32</v>
      </c>
      <c r="H420" s="97">
        <v>18.399999999999999</v>
      </c>
      <c r="I420" s="97">
        <v>1.3</v>
      </c>
      <c r="J420" s="98">
        <v>51.353999999999999</v>
      </c>
      <c r="K420" s="95">
        <v>3</v>
      </c>
      <c r="L420" s="98">
        <v>2.7E-2</v>
      </c>
      <c r="M420" s="98">
        <v>100.22499999999999</v>
      </c>
      <c r="N420" s="95">
        <v>2</v>
      </c>
      <c r="O420" s="95">
        <v>2.9000000000000001E-2</v>
      </c>
      <c r="P420" s="95">
        <v>10</v>
      </c>
      <c r="Q420" s="111" t="s">
        <v>23</v>
      </c>
      <c r="R420" s="100">
        <v>2</v>
      </c>
      <c r="S420" s="100">
        <f t="shared" si="19"/>
        <v>1.865</v>
      </c>
      <c r="T420" s="100">
        <v>1.9</v>
      </c>
      <c r="U420" s="100" t="s">
        <v>11</v>
      </c>
      <c r="V420" s="95" t="s">
        <v>274</v>
      </c>
      <c r="W420" s="47" t="s">
        <v>7</v>
      </c>
      <c r="Y420" s="53">
        <f t="shared" si="20"/>
        <v>446683592150964.06</v>
      </c>
      <c r="AH420" s="37"/>
    </row>
    <row r="421" spans="1:34" x14ac:dyDescent="0.2">
      <c r="A421" s="45" t="s">
        <v>696</v>
      </c>
      <c r="B421" s="110">
        <f t="shared" si="18"/>
        <v>44820.866631944446</v>
      </c>
      <c r="C421" s="95">
        <v>2022</v>
      </c>
      <c r="D421" s="95">
        <v>9</v>
      </c>
      <c r="E421" s="95">
        <v>16</v>
      </c>
      <c r="F421" s="95">
        <v>20</v>
      </c>
      <c r="G421" s="96">
        <v>47</v>
      </c>
      <c r="H421" s="97">
        <v>57.5</v>
      </c>
      <c r="I421" s="97">
        <v>1</v>
      </c>
      <c r="J421" s="98">
        <v>51.442999999999998</v>
      </c>
      <c r="K421" s="95">
        <v>2</v>
      </c>
      <c r="L421" s="98">
        <v>1.7999999999999999E-2</v>
      </c>
      <c r="M421" s="98">
        <v>100.16</v>
      </c>
      <c r="N421" s="95">
        <v>2</v>
      </c>
      <c r="O421" s="95">
        <v>2.9000000000000001E-2</v>
      </c>
      <c r="P421" s="95">
        <v>10</v>
      </c>
      <c r="Q421" s="111" t="s">
        <v>23</v>
      </c>
      <c r="R421" s="100">
        <v>2.2999999999999998</v>
      </c>
      <c r="S421" s="100">
        <f t="shared" si="19"/>
        <v>2.1631999999999998</v>
      </c>
      <c r="T421" s="100">
        <v>2.2000000000000002</v>
      </c>
      <c r="U421" s="100" t="s">
        <v>11</v>
      </c>
      <c r="V421" s="95" t="s">
        <v>274</v>
      </c>
      <c r="W421" s="47" t="s">
        <v>7</v>
      </c>
      <c r="Y421" s="53">
        <f t="shared" si="20"/>
        <v>1258925411794173.5</v>
      </c>
      <c r="AH421" s="37"/>
    </row>
    <row r="422" spans="1:34" x14ac:dyDescent="0.2">
      <c r="A422" s="45" t="s">
        <v>697</v>
      </c>
      <c r="B422" s="110">
        <f t="shared" si="18"/>
        <v>44821.737685185188</v>
      </c>
      <c r="C422" s="95">
        <v>2022</v>
      </c>
      <c r="D422" s="95">
        <v>9</v>
      </c>
      <c r="E422" s="95">
        <v>17</v>
      </c>
      <c r="F422" s="95">
        <v>17</v>
      </c>
      <c r="G422" s="96">
        <v>42</v>
      </c>
      <c r="H422" s="97">
        <v>16.399999999999999</v>
      </c>
      <c r="I422" s="97">
        <v>2.1</v>
      </c>
      <c r="J422" s="98">
        <v>51.106000000000002</v>
      </c>
      <c r="K422" s="95">
        <v>3</v>
      </c>
      <c r="L422" s="98">
        <v>2.7E-2</v>
      </c>
      <c r="M422" s="98">
        <v>100.24</v>
      </c>
      <c r="N422" s="95">
        <v>2</v>
      </c>
      <c r="O422" s="95">
        <v>2.9000000000000001E-2</v>
      </c>
      <c r="P422" s="95">
        <v>9</v>
      </c>
      <c r="Q422" s="111" t="s">
        <v>23</v>
      </c>
      <c r="R422" s="100">
        <v>2.4</v>
      </c>
      <c r="S422" s="100">
        <f t="shared" si="19"/>
        <v>2.2625999999999999</v>
      </c>
      <c r="T422" s="100">
        <v>2.2999999999999998</v>
      </c>
      <c r="U422" s="100" t="s">
        <v>11</v>
      </c>
      <c r="V422" s="95" t="s">
        <v>274</v>
      </c>
      <c r="W422" s="47" t="s">
        <v>7</v>
      </c>
      <c r="Y422" s="53">
        <f t="shared" si="20"/>
        <v>1778279410038929</v>
      </c>
      <c r="AH422" s="37"/>
    </row>
    <row r="423" spans="1:34" x14ac:dyDescent="0.2">
      <c r="A423" s="45" t="s">
        <v>698</v>
      </c>
      <c r="B423" s="110">
        <f t="shared" si="18"/>
        <v>44821.82303240741</v>
      </c>
      <c r="C423" s="95">
        <v>2022</v>
      </c>
      <c r="D423" s="95">
        <v>9</v>
      </c>
      <c r="E423" s="95">
        <v>17</v>
      </c>
      <c r="F423" s="95">
        <v>19</v>
      </c>
      <c r="G423" s="96">
        <v>45</v>
      </c>
      <c r="H423" s="97">
        <v>10.4</v>
      </c>
      <c r="I423" s="97">
        <v>2.7</v>
      </c>
      <c r="J423" s="98">
        <v>52.822000000000003</v>
      </c>
      <c r="K423" s="95">
        <v>4</v>
      </c>
      <c r="L423" s="98">
        <v>3.5999999999999997E-2</v>
      </c>
      <c r="M423" s="98">
        <v>100.496</v>
      </c>
      <c r="N423" s="95">
        <v>2</v>
      </c>
      <c r="O423" s="95">
        <v>0.03</v>
      </c>
      <c r="P423" s="95">
        <v>10</v>
      </c>
      <c r="Q423" s="111" t="s">
        <v>23</v>
      </c>
      <c r="R423" s="100">
        <v>2.5</v>
      </c>
      <c r="S423" s="100">
        <f t="shared" si="19"/>
        <v>2.3620000000000001</v>
      </c>
      <c r="T423" s="100">
        <v>2.4</v>
      </c>
      <c r="U423" s="100" t="s">
        <v>11</v>
      </c>
      <c r="V423" s="95" t="s">
        <v>275</v>
      </c>
      <c r="W423" s="47" t="s">
        <v>7</v>
      </c>
      <c r="Y423" s="53">
        <f t="shared" si="20"/>
        <v>2511886431509585.5</v>
      </c>
      <c r="AH423" s="37"/>
    </row>
    <row r="424" spans="1:34" x14ac:dyDescent="0.2">
      <c r="A424" s="45" t="s">
        <v>699</v>
      </c>
      <c r="B424" s="110">
        <f t="shared" si="18"/>
        <v>44821.950775462959</v>
      </c>
      <c r="C424" s="95">
        <v>2022</v>
      </c>
      <c r="D424" s="95">
        <v>9</v>
      </c>
      <c r="E424" s="95">
        <v>17</v>
      </c>
      <c r="F424" s="95">
        <v>22</v>
      </c>
      <c r="G424" s="96">
        <v>49</v>
      </c>
      <c r="H424" s="97">
        <v>7</v>
      </c>
      <c r="I424" s="97">
        <v>1.1000000000000001</v>
      </c>
      <c r="J424" s="98">
        <v>51.289000000000001</v>
      </c>
      <c r="K424" s="95">
        <v>2</v>
      </c>
      <c r="L424" s="98">
        <v>1.7999999999999999E-2</v>
      </c>
      <c r="M424" s="98">
        <v>100.258</v>
      </c>
      <c r="N424" s="95">
        <v>2</v>
      </c>
      <c r="O424" s="95">
        <v>2.9000000000000001E-2</v>
      </c>
      <c r="P424" s="95">
        <v>10</v>
      </c>
      <c r="Q424" s="111" t="s">
        <v>23</v>
      </c>
      <c r="R424" s="100">
        <v>1.9</v>
      </c>
      <c r="S424" s="100">
        <f t="shared" si="19"/>
        <v>1.7655999999999998</v>
      </c>
      <c r="T424" s="100">
        <v>1.8</v>
      </c>
      <c r="U424" s="100" t="s">
        <v>11</v>
      </c>
      <c r="V424" s="95" t="s">
        <v>274</v>
      </c>
      <c r="W424" s="47" t="s">
        <v>7</v>
      </c>
      <c r="Y424" s="53">
        <f t="shared" si="20"/>
        <v>316227766016839.06</v>
      </c>
      <c r="AH424" s="37"/>
    </row>
    <row r="425" spans="1:34" x14ac:dyDescent="0.2">
      <c r="A425" s="45" t="s">
        <v>700</v>
      </c>
      <c r="B425" s="110">
        <f t="shared" si="18"/>
        <v>44822.514594907407</v>
      </c>
      <c r="C425" s="95">
        <v>2022</v>
      </c>
      <c r="D425" s="95">
        <v>9</v>
      </c>
      <c r="E425" s="95">
        <v>18</v>
      </c>
      <c r="F425" s="95">
        <v>12</v>
      </c>
      <c r="G425" s="96">
        <v>21</v>
      </c>
      <c r="H425" s="97">
        <v>1</v>
      </c>
      <c r="I425" s="97">
        <v>1.8</v>
      </c>
      <c r="J425" s="98">
        <v>51.268999999999998</v>
      </c>
      <c r="K425" s="95">
        <v>2</v>
      </c>
      <c r="L425" s="98">
        <v>1.7999999999999999E-2</v>
      </c>
      <c r="M425" s="98">
        <v>100.247</v>
      </c>
      <c r="N425" s="95">
        <v>1</v>
      </c>
      <c r="O425" s="95">
        <v>1.4E-2</v>
      </c>
      <c r="P425" s="95">
        <v>10</v>
      </c>
      <c r="Q425" s="111" t="s">
        <v>23</v>
      </c>
      <c r="R425" s="100">
        <v>2.4</v>
      </c>
      <c r="S425" s="100">
        <f t="shared" si="19"/>
        <v>2.2625999999999999</v>
      </c>
      <c r="T425" s="100">
        <v>2.2999999999999998</v>
      </c>
      <c r="U425" s="100" t="s">
        <v>11</v>
      </c>
      <c r="V425" s="95" t="s">
        <v>274</v>
      </c>
      <c r="W425" s="47" t="s">
        <v>7</v>
      </c>
      <c r="Y425" s="53">
        <f t="shared" si="20"/>
        <v>1778279410038929</v>
      </c>
      <c r="AH425" s="37"/>
    </row>
    <row r="426" spans="1:34" x14ac:dyDescent="0.2">
      <c r="A426" s="45" t="s">
        <v>701</v>
      </c>
      <c r="B426" s="110">
        <f t="shared" si="18"/>
        <v>44822.823182870372</v>
      </c>
      <c r="C426" s="95">
        <v>2022</v>
      </c>
      <c r="D426" s="95">
        <v>9</v>
      </c>
      <c r="E426" s="95">
        <v>18</v>
      </c>
      <c r="F426" s="95">
        <v>19</v>
      </c>
      <c r="G426" s="96">
        <v>45</v>
      </c>
      <c r="H426" s="97">
        <v>23.7</v>
      </c>
      <c r="I426" s="97">
        <v>1.1000000000000001</v>
      </c>
      <c r="J426" s="98">
        <v>51.698999999999998</v>
      </c>
      <c r="K426" s="95">
        <v>3</v>
      </c>
      <c r="L426" s="98">
        <v>2.7E-2</v>
      </c>
      <c r="M426" s="98">
        <v>100.27200000000001</v>
      </c>
      <c r="N426" s="95">
        <v>2</v>
      </c>
      <c r="O426" s="95">
        <v>2.9000000000000001E-2</v>
      </c>
      <c r="P426" s="95">
        <v>10</v>
      </c>
      <c r="Q426" s="111" t="s">
        <v>23</v>
      </c>
      <c r="R426" s="100">
        <v>1.4</v>
      </c>
      <c r="S426" s="100">
        <f t="shared" si="19"/>
        <v>1.2685999999999999</v>
      </c>
      <c r="T426" s="100">
        <v>1.3</v>
      </c>
      <c r="U426" s="100" t="s">
        <v>11</v>
      </c>
      <c r="V426" s="95" t="s">
        <v>274</v>
      </c>
      <c r="W426" s="47" t="s">
        <v>7</v>
      </c>
      <c r="Y426" s="53">
        <f t="shared" si="20"/>
        <v>56234132519035.117</v>
      </c>
      <c r="AH426" s="37"/>
    </row>
    <row r="427" spans="1:34" x14ac:dyDescent="0.2">
      <c r="A427" s="45" t="s">
        <v>702</v>
      </c>
      <c r="B427" s="110">
        <f t="shared" si="18"/>
        <v>44823.072916666664</v>
      </c>
      <c r="C427" s="95">
        <v>2022</v>
      </c>
      <c r="D427" s="95">
        <v>9</v>
      </c>
      <c r="E427" s="95">
        <v>19</v>
      </c>
      <c r="F427" s="95">
        <v>1</v>
      </c>
      <c r="G427" s="96">
        <v>45</v>
      </c>
      <c r="H427" s="97">
        <v>0.9</v>
      </c>
      <c r="I427" s="97">
        <v>1.3</v>
      </c>
      <c r="J427" s="98">
        <v>51.238</v>
      </c>
      <c r="K427" s="95">
        <v>2</v>
      </c>
      <c r="L427" s="98">
        <v>1.7999999999999999E-2</v>
      </c>
      <c r="M427" s="98">
        <v>100.301</v>
      </c>
      <c r="N427" s="95">
        <v>1</v>
      </c>
      <c r="O427" s="95">
        <v>1.4E-2</v>
      </c>
      <c r="P427" s="95">
        <v>9</v>
      </c>
      <c r="Q427" s="111" t="s">
        <v>23</v>
      </c>
      <c r="R427" s="100">
        <v>2.9</v>
      </c>
      <c r="S427" s="100">
        <f t="shared" si="19"/>
        <v>2.7595999999999998</v>
      </c>
      <c r="T427" s="100">
        <v>2.8</v>
      </c>
      <c r="U427" s="100" t="s">
        <v>11</v>
      </c>
      <c r="V427" s="95" t="s">
        <v>274</v>
      </c>
      <c r="W427" s="47" t="s">
        <v>7</v>
      </c>
      <c r="Y427" s="53">
        <f t="shared" si="20"/>
        <v>1E+16</v>
      </c>
      <c r="AH427" s="37"/>
    </row>
    <row r="428" spans="1:34" x14ac:dyDescent="0.2">
      <c r="A428" s="45" t="s">
        <v>703</v>
      </c>
      <c r="B428" s="110">
        <f t="shared" si="18"/>
        <v>44823.080405092594</v>
      </c>
      <c r="C428" s="95">
        <v>2022</v>
      </c>
      <c r="D428" s="95">
        <v>9</v>
      </c>
      <c r="E428" s="95">
        <v>19</v>
      </c>
      <c r="F428" s="95">
        <v>1</v>
      </c>
      <c r="G428" s="96">
        <v>55</v>
      </c>
      <c r="H428" s="97">
        <v>47.3</v>
      </c>
      <c r="I428" s="97">
        <v>1</v>
      </c>
      <c r="J428" s="98">
        <v>51.238</v>
      </c>
      <c r="K428" s="95">
        <v>3</v>
      </c>
      <c r="L428" s="98">
        <v>2.7E-2</v>
      </c>
      <c r="M428" s="98">
        <v>100.16800000000001</v>
      </c>
      <c r="N428" s="95">
        <v>2</v>
      </c>
      <c r="O428" s="95">
        <v>2.9000000000000001E-2</v>
      </c>
      <c r="P428" s="95">
        <v>10</v>
      </c>
      <c r="Q428" s="111" t="s">
        <v>23</v>
      </c>
      <c r="R428" s="100">
        <v>2.2000000000000002</v>
      </c>
      <c r="S428" s="100">
        <f t="shared" si="19"/>
        <v>2.0638000000000005</v>
      </c>
      <c r="T428" s="100">
        <v>2.1</v>
      </c>
      <c r="U428" s="100" t="s">
        <v>11</v>
      </c>
      <c r="V428" s="95" t="s">
        <v>274</v>
      </c>
      <c r="W428" s="47" t="s">
        <v>7</v>
      </c>
      <c r="Y428" s="53">
        <f t="shared" si="20"/>
        <v>891250938133751.25</v>
      </c>
      <c r="AH428" s="37"/>
    </row>
    <row r="429" spans="1:34" x14ac:dyDescent="0.2">
      <c r="A429" s="45" t="s">
        <v>704</v>
      </c>
      <c r="B429" s="110">
        <f t="shared" si="18"/>
        <v>44823.217662037037</v>
      </c>
      <c r="C429" s="95">
        <v>2022</v>
      </c>
      <c r="D429" s="95">
        <v>9</v>
      </c>
      <c r="E429" s="95">
        <v>19</v>
      </c>
      <c r="F429" s="95">
        <v>5</v>
      </c>
      <c r="G429" s="96">
        <v>13</v>
      </c>
      <c r="H429" s="97">
        <v>26.6</v>
      </c>
      <c r="I429" s="97">
        <v>1.1000000000000001</v>
      </c>
      <c r="J429" s="98">
        <v>49.445999999999998</v>
      </c>
      <c r="K429" s="95">
        <v>4</v>
      </c>
      <c r="L429" s="98">
        <v>3.5999999999999997E-2</v>
      </c>
      <c r="M429" s="98">
        <v>100.182</v>
      </c>
      <c r="N429" s="95">
        <v>2</v>
      </c>
      <c r="O429" s="95">
        <v>2.8000000000000001E-2</v>
      </c>
      <c r="P429" s="95">
        <v>10</v>
      </c>
      <c r="Q429" s="111" t="s">
        <v>23</v>
      </c>
      <c r="R429" s="100">
        <v>2.9</v>
      </c>
      <c r="S429" s="100">
        <f t="shared" si="19"/>
        <v>2.7595999999999998</v>
      </c>
      <c r="T429" s="100">
        <v>2.8</v>
      </c>
      <c r="U429" s="100" t="s">
        <v>11</v>
      </c>
      <c r="V429" s="95" t="s">
        <v>276</v>
      </c>
      <c r="W429" s="47" t="s">
        <v>7</v>
      </c>
      <c r="Y429" s="53">
        <f t="shared" si="20"/>
        <v>1E+16</v>
      </c>
      <c r="AH429" s="37"/>
    </row>
    <row r="430" spans="1:34" x14ac:dyDescent="0.2">
      <c r="A430" s="45" t="s">
        <v>705</v>
      </c>
      <c r="B430" s="110">
        <f t="shared" si="18"/>
        <v>44823.506157407406</v>
      </c>
      <c r="C430" s="95">
        <v>2022</v>
      </c>
      <c r="D430" s="95">
        <v>9</v>
      </c>
      <c r="E430" s="95">
        <v>19</v>
      </c>
      <c r="F430" s="95">
        <v>12</v>
      </c>
      <c r="G430" s="96">
        <v>8</v>
      </c>
      <c r="H430" s="97">
        <v>52.7</v>
      </c>
      <c r="I430" s="97">
        <v>1.1000000000000001</v>
      </c>
      <c r="J430" s="98">
        <v>51.746000000000002</v>
      </c>
      <c r="K430" s="95">
        <v>3</v>
      </c>
      <c r="L430" s="98">
        <v>2.7E-2</v>
      </c>
      <c r="M430" s="98">
        <v>99.849000000000004</v>
      </c>
      <c r="N430" s="95">
        <v>2</v>
      </c>
      <c r="O430" s="95">
        <v>2.9000000000000001E-2</v>
      </c>
      <c r="P430" s="95">
        <v>10</v>
      </c>
      <c r="Q430" s="111" t="s">
        <v>23</v>
      </c>
      <c r="R430" s="100">
        <v>1.8</v>
      </c>
      <c r="S430" s="100">
        <f t="shared" si="19"/>
        <v>1.6662000000000001</v>
      </c>
      <c r="T430" s="100">
        <v>1.7</v>
      </c>
      <c r="U430" s="100" t="s">
        <v>11</v>
      </c>
      <c r="V430" s="95" t="s">
        <v>275</v>
      </c>
      <c r="W430" s="47" t="s">
        <v>7</v>
      </c>
      <c r="Y430" s="53">
        <f t="shared" si="20"/>
        <v>223872113856835.09</v>
      </c>
      <c r="AH430" s="37"/>
    </row>
    <row r="431" spans="1:34" x14ac:dyDescent="0.2">
      <c r="A431" s="45" t="s">
        <v>706</v>
      </c>
      <c r="B431" s="110">
        <f t="shared" si="18"/>
        <v>44823.515497685185</v>
      </c>
      <c r="C431" s="95">
        <v>2022</v>
      </c>
      <c r="D431" s="95">
        <v>9</v>
      </c>
      <c r="E431" s="95">
        <v>19</v>
      </c>
      <c r="F431" s="95">
        <v>12</v>
      </c>
      <c r="G431" s="96">
        <v>22</v>
      </c>
      <c r="H431" s="97">
        <v>19.7</v>
      </c>
      <c r="I431" s="97">
        <v>1.2</v>
      </c>
      <c r="J431" s="98">
        <v>51.094000000000001</v>
      </c>
      <c r="K431" s="95">
        <v>3</v>
      </c>
      <c r="L431" s="98">
        <v>2.7E-2</v>
      </c>
      <c r="M431" s="98">
        <v>100.26900000000001</v>
      </c>
      <c r="N431" s="95">
        <v>2</v>
      </c>
      <c r="O431" s="95">
        <v>2.9000000000000001E-2</v>
      </c>
      <c r="P431" s="95">
        <v>10</v>
      </c>
      <c r="Q431" s="111" t="s">
        <v>23</v>
      </c>
      <c r="R431" s="100">
        <v>2.1</v>
      </c>
      <c r="S431" s="100">
        <f t="shared" si="19"/>
        <v>1.9644000000000001</v>
      </c>
      <c r="T431" s="100">
        <v>2</v>
      </c>
      <c r="U431" s="100" t="s">
        <v>11</v>
      </c>
      <c r="V431" s="95" t="s">
        <v>274</v>
      </c>
      <c r="W431" s="47" t="s">
        <v>7</v>
      </c>
      <c r="Y431" s="53">
        <f t="shared" si="20"/>
        <v>630957344480198.25</v>
      </c>
      <c r="AH431" s="37"/>
    </row>
    <row r="432" spans="1:34" x14ac:dyDescent="0.2">
      <c r="A432" s="45" t="s">
        <v>707</v>
      </c>
      <c r="B432" s="110">
        <f t="shared" si="18"/>
        <v>44823.93074074074</v>
      </c>
      <c r="C432" s="95">
        <v>2022</v>
      </c>
      <c r="D432" s="95">
        <v>9</v>
      </c>
      <c r="E432" s="95">
        <v>19</v>
      </c>
      <c r="F432" s="95">
        <v>22</v>
      </c>
      <c r="G432" s="96">
        <v>20</v>
      </c>
      <c r="H432" s="97">
        <v>16</v>
      </c>
      <c r="I432" s="97">
        <v>1.4</v>
      </c>
      <c r="J432" s="98">
        <v>51.314</v>
      </c>
      <c r="K432" s="95">
        <v>3</v>
      </c>
      <c r="L432" s="98">
        <v>2.7E-2</v>
      </c>
      <c r="M432" s="98">
        <v>100.245</v>
      </c>
      <c r="N432" s="95">
        <v>2</v>
      </c>
      <c r="O432" s="95">
        <v>2.9000000000000001E-2</v>
      </c>
      <c r="P432" s="95">
        <v>10</v>
      </c>
      <c r="Q432" s="111" t="s">
        <v>23</v>
      </c>
      <c r="R432" s="100">
        <v>1.8</v>
      </c>
      <c r="S432" s="100">
        <f t="shared" si="19"/>
        <v>1.6662000000000001</v>
      </c>
      <c r="T432" s="100">
        <v>1.7</v>
      </c>
      <c r="U432" s="100" t="s">
        <v>11</v>
      </c>
      <c r="V432" s="95" t="s">
        <v>274</v>
      </c>
      <c r="W432" s="47" t="s">
        <v>7</v>
      </c>
      <c r="Y432" s="53">
        <f t="shared" si="20"/>
        <v>223872113856835.09</v>
      </c>
      <c r="AH432" s="37"/>
    </row>
    <row r="433" spans="1:34" x14ac:dyDescent="0.2">
      <c r="A433" s="45" t="s">
        <v>708</v>
      </c>
      <c r="B433" s="110">
        <f t="shared" si="18"/>
        <v>44824.359467592592</v>
      </c>
      <c r="C433" s="95">
        <v>2022</v>
      </c>
      <c r="D433" s="95">
        <v>9</v>
      </c>
      <c r="E433" s="95">
        <v>20</v>
      </c>
      <c r="F433" s="95">
        <v>8</v>
      </c>
      <c r="G433" s="96">
        <v>37</v>
      </c>
      <c r="H433" s="97">
        <v>38</v>
      </c>
      <c r="I433" s="97">
        <v>2.4</v>
      </c>
      <c r="J433" s="98">
        <v>51.241</v>
      </c>
      <c r="K433" s="95">
        <v>2</v>
      </c>
      <c r="L433" s="98">
        <v>1.7999999999999999E-2</v>
      </c>
      <c r="M433" s="98">
        <v>100.27200000000001</v>
      </c>
      <c r="N433" s="95">
        <v>1</v>
      </c>
      <c r="O433" s="95">
        <v>1.4E-2</v>
      </c>
      <c r="P433" s="95">
        <v>9</v>
      </c>
      <c r="Q433" s="111" t="s">
        <v>23</v>
      </c>
      <c r="R433" s="100">
        <v>3.3</v>
      </c>
      <c r="S433" s="100">
        <f t="shared" si="19"/>
        <v>3.1571999999999996</v>
      </c>
      <c r="T433" s="100">
        <v>3.2</v>
      </c>
      <c r="U433" s="100" t="s">
        <v>11</v>
      </c>
      <c r="V433" s="95" t="s">
        <v>274</v>
      </c>
      <c r="W433" s="47" t="s">
        <v>7</v>
      </c>
      <c r="Y433" s="53">
        <f t="shared" si="20"/>
        <v>3.981071705534992E+16</v>
      </c>
      <c r="AH433" s="37"/>
    </row>
    <row r="434" spans="1:34" x14ac:dyDescent="0.2">
      <c r="A434" s="45" t="s">
        <v>709</v>
      </c>
      <c r="B434" s="110">
        <f t="shared" si="18"/>
        <v>44824.816851851851</v>
      </c>
      <c r="C434" s="95">
        <v>2022</v>
      </c>
      <c r="D434" s="95">
        <v>9</v>
      </c>
      <c r="E434" s="95">
        <v>20</v>
      </c>
      <c r="F434" s="95">
        <v>19</v>
      </c>
      <c r="G434" s="96">
        <v>36</v>
      </c>
      <c r="H434" s="97">
        <v>16.600000000000001</v>
      </c>
      <c r="I434" s="97">
        <v>2.5</v>
      </c>
      <c r="J434" s="98">
        <v>51.2</v>
      </c>
      <c r="K434" s="95">
        <v>3</v>
      </c>
      <c r="L434" s="98">
        <v>2.7E-2</v>
      </c>
      <c r="M434" s="98">
        <v>100.334</v>
      </c>
      <c r="N434" s="95">
        <v>2</v>
      </c>
      <c r="O434" s="95">
        <v>2.9000000000000001E-2</v>
      </c>
      <c r="P434" s="95">
        <v>10</v>
      </c>
      <c r="Q434" s="111" t="s">
        <v>23</v>
      </c>
      <c r="R434" s="100">
        <v>2.1</v>
      </c>
      <c r="S434" s="100">
        <f t="shared" si="19"/>
        <v>1.9644000000000001</v>
      </c>
      <c r="T434" s="100">
        <v>2</v>
      </c>
      <c r="U434" s="100" t="s">
        <v>11</v>
      </c>
      <c r="V434" s="95" t="s">
        <v>274</v>
      </c>
      <c r="W434" s="47" t="s">
        <v>7</v>
      </c>
      <c r="Y434" s="53">
        <f t="shared" si="20"/>
        <v>630957344480198.25</v>
      </c>
      <c r="AH434" s="37"/>
    </row>
    <row r="435" spans="1:34" x14ac:dyDescent="0.2">
      <c r="A435" s="45" t="s">
        <v>710</v>
      </c>
      <c r="B435" s="110">
        <f t="shared" si="18"/>
        <v>44825.698148148149</v>
      </c>
      <c r="C435" s="95">
        <v>2022</v>
      </c>
      <c r="D435" s="95">
        <v>9</v>
      </c>
      <c r="E435" s="95">
        <v>21</v>
      </c>
      <c r="F435" s="95">
        <v>16</v>
      </c>
      <c r="G435" s="96">
        <v>45</v>
      </c>
      <c r="H435" s="97">
        <v>20.7</v>
      </c>
      <c r="I435" s="97">
        <v>1.5</v>
      </c>
      <c r="J435" s="98">
        <v>51.555</v>
      </c>
      <c r="K435" s="95">
        <v>2</v>
      </c>
      <c r="L435" s="98">
        <v>1.7999999999999999E-2</v>
      </c>
      <c r="M435" s="98">
        <v>100.146</v>
      </c>
      <c r="N435" s="95">
        <v>2</v>
      </c>
      <c r="O435" s="95">
        <v>2.9000000000000001E-2</v>
      </c>
      <c r="P435" s="95">
        <v>10</v>
      </c>
      <c r="Q435" s="111" t="s">
        <v>23</v>
      </c>
      <c r="R435" s="100">
        <v>2</v>
      </c>
      <c r="S435" s="100">
        <f t="shared" si="19"/>
        <v>1.865</v>
      </c>
      <c r="T435" s="100">
        <v>1.9</v>
      </c>
      <c r="U435" s="100" t="s">
        <v>11</v>
      </c>
      <c r="V435" s="95" t="s">
        <v>274</v>
      </c>
      <c r="W435" s="47" t="s">
        <v>7</v>
      </c>
      <c r="Y435" s="53">
        <f t="shared" si="20"/>
        <v>446683592150964.06</v>
      </c>
      <c r="AH435" s="37"/>
    </row>
    <row r="436" spans="1:34" x14ac:dyDescent="0.2">
      <c r="A436" s="45" t="s">
        <v>711</v>
      </c>
      <c r="B436" s="110">
        <f t="shared" si="18"/>
        <v>44825.899537037039</v>
      </c>
      <c r="C436" s="95">
        <v>2022</v>
      </c>
      <c r="D436" s="95">
        <v>9</v>
      </c>
      <c r="E436" s="95">
        <v>21</v>
      </c>
      <c r="F436" s="95">
        <v>21</v>
      </c>
      <c r="G436" s="96">
        <v>35</v>
      </c>
      <c r="H436" s="97">
        <v>20.6</v>
      </c>
      <c r="I436" s="97">
        <v>1.6</v>
      </c>
      <c r="J436" s="98">
        <v>51.152999999999999</v>
      </c>
      <c r="K436" s="95">
        <v>2</v>
      </c>
      <c r="L436" s="98">
        <v>1.7999999999999999E-2</v>
      </c>
      <c r="M436" s="98">
        <v>100.60899999999999</v>
      </c>
      <c r="N436" s="95">
        <v>2</v>
      </c>
      <c r="O436" s="95">
        <v>2.9000000000000001E-2</v>
      </c>
      <c r="P436" s="95">
        <v>10</v>
      </c>
      <c r="Q436" s="111" t="s">
        <v>23</v>
      </c>
      <c r="R436" s="100">
        <v>2.1</v>
      </c>
      <c r="S436" s="100">
        <f t="shared" si="19"/>
        <v>1.9644000000000001</v>
      </c>
      <c r="T436" s="100">
        <v>2</v>
      </c>
      <c r="U436" s="100" t="s">
        <v>11</v>
      </c>
      <c r="V436" s="95" t="s">
        <v>274</v>
      </c>
      <c r="W436" s="47" t="s">
        <v>7</v>
      </c>
      <c r="Y436" s="53">
        <f t="shared" si="20"/>
        <v>630957344480198.25</v>
      </c>
      <c r="AH436" s="37"/>
    </row>
    <row r="437" spans="1:34" x14ac:dyDescent="0.2">
      <c r="A437" s="45" t="s">
        <v>712</v>
      </c>
      <c r="B437" s="110">
        <f t="shared" si="18"/>
        <v>44826.407696759263</v>
      </c>
      <c r="C437" s="95">
        <v>2022</v>
      </c>
      <c r="D437" s="95">
        <v>9</v>
      </c>
      <c r="E437" s="95">
        <v>22</v>
      </c>
      <c r="F437" s="95">
        <v>9</v>
      </c>
      <c r="G437" s="96">
        <v>47</v>
      </c>
      <c r="H437" s="97">
        <v>5.7</v>
      </c>
      <c r="I437" s="97">
        <v>1</v>
      </c>
      <c r="J437" s="98">
        <v>51.139000000000003</v>
      </c>
      <c r="K437" s="95">
        <v>4</v>
      </c>
      <c r="L437" s="98">
        <v>3.5999999999999997E-2</v>
      </c>
      <c r="M437" s="98">
        <v>100.261</v>
      </c>
      <c r="N437" s="95">
        <v>2</v>
      </c>
      <c r="O437" s="95">
        <v>2.9000000000000001E-2</v>
      </c>
      <c r="P437" s="95">
        <v>10</v>
      </c>
      <c r="Q437" s="111" t="s">
        <v>23</v>
      </c>
      <c r="R437" s="100">
        <v>1.9</v>
      </c>
      <c r="S437" s="100">
        <f t="shared" si="19"/>
        <v>1.7655999999999998</v>
      </c>
      <c r="T437" s="100">
        <v>1.8</v>
      </c>
      <c r="U437" s="100" t="s">
        <v>11</v>
      </c>
      <c r="V437" s="95" t="s">
        <v>274</v>
      </c>
      <c r="W437" s="47" t="s">
        <v>7</v>
      </c>
      <c r="Y437" s="53">
        <f t="shared" si="20"/>
        <v>316227766016839.06</v>
      </c>
      <c r="AH437" s="37"/>
    </row>
    <row r="438" spans="1:34" x14ac:dyDescent="0.2">
      <c r="A438" s="45" t="s">
        <v>713</v>
      </c>
      <c r="B438" s="110">
        <f t="shared" si="18"/>
        <v>44826.635138888887</v>
      </c>
      <c r="C438" s="95">
        <v>2022</v>
      </c>
      <c r="D438" s="95">
        <v>9</v>
      </c>
      <c r="E438" s="95">
        <v>22</v>
      </c>
      <c r="F438" s="95">
        <v>15</v>
      </c>
      <c r="G438" s="96">
        <v>14</v>
      </c>
      <c r="H438" s="97">
        <v>36.9</v>
      </c>
      <c r="I438" s="97">
        <v>1</v>
      </c>
      <c r="J438" s="98">
        <v>51.198999999999998</v>
      </c>
      <c r="K438" s="95">
        <v>4</v>
      </c>
      <c r="L438" s="98">
        <v>3.5999999999999997E-2</v>
      </c>
      <c r="M438" s="98">
        <v>100.297</v>
      </c>
      <c r="N438" s="95">
        <v>3</v>
      </c>
      <c r="O438" s="95">
        <v>4.2999999999999997E-2</v>
      </c>
      <c r="P438" s="95">
        <v>10</v>
      </c>
      <c r="Q438" s="111" t="s">
        <v>23</v>
      </c>
      <c r="R438" s="100">
        <v>1.6</v>
      </c>
      <c r="S438" s="100">
        <f t="shared" si="19"/>
        <v>1.4674</v>
      </c>
      <c r="T438" s="100">
        <v>1.5</v>
      </c>
      <c r="U438" s="100" t="s">
        <v>11</v>
      </c>
      <c r="V438" s="95" t="s">
        <v>274</v>
      </c>
      <c r="W438" s="47" t="s">
        <v>7</v>
      </c>
      <c r="Y438" s="53">
        <f t="shared" si="20"/>
        <v>112201845430197.23</v>
      </c>
      <c r="AH438" s="37"/>
    </row>
    <row r="439" spans="1:34" x14ac:dyDescent="0.2">
      <c r="A439" s="45" t="s">
        <v>714</v>
      </c>
      <c r="B439" s="110">
        <f t="shared" si="18"/>
        <v>44826.789525462962</v>
      </c>
      <c r="C439" s="95">
        <v>2022</v>
      </c>
      <c r="D439" s="95">
        <v>9</v>
      </c>
      <c r="E439" s="95">
        <v>22</v>
      </c>
      <c r="F439" s="95">
        <v>18</v>
      </c>
      <c r="G439" s="96">
        <v>56</v>
      </c>
      <c r="H439" s="97">
        <v>55.2</v>
      </c>
      <c r="I439" s="97">
        <v>2.1</v>
      </c>
      <c r="J439" s="98">
        <v>51.448999999999998</v>
      </c>
      <c r="K439" s="95">
        <v>4</v>
      </c>
      <c r="L439" s="98">
        <v>3.5999999999999997E-2</v>
      </c>
      <c r="M439" s="98">
        <v>100.348</v>
      </c>
      <c r="N439" s="95">
        <v>2</v>
      </c>
      <c r="O439" s="95">
        <v>2.9000000000000001E-2</v>
      </c>
      <c r="P439" s="95">
        <v>10</v>
      </c>
      <c r="Q439" s="111" t="s">
        <v>23</v>
      </c>
      <c r="R439" s="100">
        <v>1.6</v>
      </c>
      <c r="S439" s="100">
        <f t="shared" si="19"/>
        <v>1.4674</v>
      </c>
      <c r="T439" s="100">
        <v>1.5</v>
      </c>
      <c r="U439" s="100" t="s">
        <v>11</v>
      </c>
      <c r="V439" s="95" t="s">
        <v>274</v>
      </c>
      <c r="W439" s="47" t="s">
        <v>7</v>
      </c>
      <c r="Y439" s="53">
        <f t="shared" si="20"/>
        <v>112201845430197.23</v>
      </c>
      <c r="AH439" s="37"/>
    </row>
    <row r="440" spans="1:34" x14ac:dyDescent="0.2">
      <c r="A440" s="45" t="s">
        <v>715</v>
      </c>
      <c r="B440" s="110">
        <f t="shared" si="18"/>
        <v>44827.737824074073</v>
      </c>
      <c r="C440" s="95">
        <v>2022</v>
      </c>
      <c r="D440" s="95">
        <v>9</v>
      </c>
      <c r="E440" s="95">
        <v>23</v>
      </c>
      <c r="F440" s="95">
        <v>17</v>
      </c>
      <c r="G440" s="96">
        <v>42</v>
      </c>
      <c r="H440" s="97">
        <v>28.9</v>
      </c>
      <c r="I440" s="97">
        <v>1.5</v>
      </c>
      <c r="J440" s="98">
        <v>51.177</v>
      </c>
      <c r="K440" s="95">
        <v>3</v>
      </c>
      <c r="L440" s="98">
        <v>2.7E-2</v>
      </c>
      <c r="M440" s="98">
        <v>100.297</v>
      </c>
      <c r="N440" s="95">
        <v>2</v>
      </c>
      <c r="O440" s="95">
        <v>2.9000000000000001E-2</v>
      </c>
      <c r="P440" s="95">
        <v>10</v>
      </c>
      <c r="Q440" s="111" t="s">
        <v>23</v>
      </c>
      <c r="R440" s="100">
        <v>1.8</v>
      </c>
      <c r="S440" s="100">
        <f t="shared" si="19"/>
        <v>1.6662000000000001</v>
      </c>
      <c r="T440" s="100">
        <v>1.7</v>
      </c>
      <c r="U440" s="100" t="s">
        <v>11</v>
      </c>
      <c r="V440" s="95" t="s">
        <v>274</v>
      </c>
      <c r="W440" s="47" t="s">
        <v>7</v>
      </c>
      <c r="Y440" s="53">
        <f t="shared" si="20"/>
        <v>223872113856835.09</v>
      </c>
      <c r="AH440" s="37"/>
    </row>
    <row r="441" spans="1:34" x14ac:dyDescent="0.2">
      <c r="A441" s="45" t="s">
        <v>716</v>
      </c>
      <c r="B441" s="110">
        <f t="shared" si="18"/>
        <v>44828.266875000001</v>
      </c>
      <c r="C441" s="95">
        <v>2022</v>
      </c>
      <c r="D441" s="95">
        <v>9</v>
      </c>
      <c r="E441" s="95">
        <v>24</v>
      </c>
      <c r="F441" s="95">
        <v>6</v>
      </c>
      <c r="G441" s="96">
        <v>24</v>
      </c>
      <c r="H441" s="97">
        <v>18.2</v>
      </c>
      <c r="I441" s="97">
        <v>1.9</v>
      </c>
      <c r="J441" s="98">
        <v>51.28</v>
      </c>
      <c r="K441" s="95">
        <v>2</v>
      </c>
      <c r="L441" s="98">
        <v>1.7999999999999999E-2</v>
      </c>
      <c r="M441" s="98">
        <v>100.289</v>
      </c>
      <c r="N441" s="95">
        <v>1</v>
      </c>
      <c r="O441" s="95">
        <v>1.4E-2</v>
      </c>
      <c r="P441" s="95">
        <v>9</v>
      </c>
      <c r="Q441" s="111" t="s">
        <v>23</v>
      </c>
      <c r="R441" s="100">
        <v>2.8</v>
      </c>
      <c r="S441" s="100">
        <f t="shared" si="19"/>
        <v>2.6601999999999997</v>
      </c>
      <c r="T441" s="100">
        <v>2.7</v>
      </c>
      <c r="U441" s="100" t="s">
        <v>11</v>
      </c>
      <c r="V441" s="95" t="s">
        <v>274</v>
      </c>
      <c r="W441" s="47" t="s">
        <v>7</v>
      </c>
      <c r="Y441" s="53">
        <f t="shared" si="20"/>
        <v>7079457843841414</v>
      </c>
      <c r="AH441" s="37"/>
    </row>
    <row r="442" spans="1:34" x14ac:dyDescent="0.2">
      <c r="A442" s="45" t="s">
        <v>717</v>
      </c>
      <c r="B442" s="110">
        <f t="shared" si="18"/>
        <v>44828.68041666667</v>
      </c>
      <c r="C442" s="95">
        <v>2022</v>
      </c>
      <c r="D442" s="95">
        <v>9</v>
      </c>
      <c r="E442" s="95">
        <v>24</v>
      </c>
      <c r="F442" s="95">
        <v>16</v>
      </c>
      <c r="G442" s="96">
        <v>19</v>
      </c>
      <c r="H442" s="97">
        <v>48.1</v>
      </c>
      <c r="I442" s="97">
        <v>2.1</v>
      </c>
      <c r="J442" s="98">
        <v>51.112000000000002</v>
      </c>
      <c r="K442" s="95">
        <v>2</v>
      </c>
      <c r="L442" s="98">
        <v>1.7999999999999999E-2</v>
      </c>
      <c r="M442" s="98">
        <v>99.820999999999998</v>
      </c>
      <c r="N442" s="95">
        <v>1</v>
      </c>
      <c r="O442" s="95">
        <v>1.4E-2</v>
      </c>
      <c r="P442" s="95">
        <v>10</v>
      </c>
      <c r="Q442" s="111" t="s">
        <v>23</v>
      </c>
      <c r="R442" s="100">
        <v>2.1</v>
      </c>
      <c r="S442" s="100">
        <f t="shared" si="19"/>
        <v>1.9644000000000001</v>
      </c>
      <c r="T442" s="100">
        <v>2</v>
      </c>
      <c r="U442" s="100" t="s">
        <v>11</v>
      </c>
      <c r="V442" s="95" t="s">
        <v>274</v>
      </c>
      <c r="W442" s="47" t="s">
        <v>7</v>
      </c>
      <c r="Y442" s="53">
        <f t="shared" si="20"/>
        <v>630957344480198.25</v>
      </c>
      <c r="AH442" s="37"/>
    </row>
    <row r="443" spans="1:34" x14ac:dyDescent="0.2">
      <c r="A443" s="45" t="s">
        <v>718</v>
      </c>
      <c r="B443" s="110">
        <f t="shared" si="18"/>
        <v>44829.183356481481</v>
      </c>
      <c r="C443" s="95">
        <v>2022</v>
      </c>
      <c r="D443" s="95">
        <v>9</v>
      </c>
      <c r="E443" s="95">
        <v>25</v>
      </c>
      <c r="F443" s="95">
        <v>4</v>
      </c>
      <c r="G443" s="96">
        <v>24</v>
      </c>
      <c r="H443" s="97">
        <v>2.1</v>
      </c>
      <c r="I443" s="97">
        <v>0.9</v>
      </c>
      <c r="J443" s="98">
        <v>51.344000000000001</v>
      </c>
      <c r="K443" s="95">
        <v>4</v>
      </c>
      <c r="L443" s="98">
        <v>3.5999999999999997E-2</v>
      </c>
      <c r="M443" s="98">
        <v>100.373</v>
      </c>
      <c r="N443" s="95">
        <v>3</v>
      </c>
      <c r="O443" s="95">
        <v>4.2999999999999997E-2</v>
      </c>
      <c r="P443" s="95">
        <v>10</v>
      </c>
      <c r="Q443" s="111" t="s">
        <v>23</v>
      </c>
      <c r="R443" s="100">
        <v>1.7000000000000002</v>
      </c>
      <c r="S443" s="100">
        <f t="shared" si="19"/>
        <v>1.5668000000000002</v>
      </c>
      <c r="T443" s="100">
        <v>1.6</v>
      </c>
      <c r="U443" s="100" t="s">
        <v>11</v>
      </c>
      <c r="V443" s="95" t="s">
        <v>274</v>
      </c>
      <c r="W443" s="47" t="s">
        <v>7</v>
      </c>
      <c r="Y443" s="53">
        <f t="shared" si="20"/>
        <v>158489319246112.38</v>
      </c>
      <c r="AH443" s="37"/>
    </row>
    <row r="444" spans="1:34" x14ac:dyDescent="0.2">
      <c r="A444" s="45" t="s">
        <v>719</v>
      </c>
      <c r="B444" s="110">
        <f t="shared" si="18"/>
        <v>44829.679502314815</v>
      </c>
      <c r="C444" s="95">
        <v>2022</v>
      </c>
      <c r="D444" s="95">
        <v>9</v>
      </c>
      <c r="E444" s="95">
        <v>25</v>
      </c>
      <c r="F444" s="95">
        <v>16</v>
      </c>
      <c r="G444" s="96">
        <v>18</v>
      </c>
      <c r="H444" s="97">
        <v>29.3</v>
      </c>
      <c r="I444" s="97">
        <v>1.6</v>
      </c>
      <c r="J444" s="98">
        <v>51.761000000000003</v>
      </c>
      <c r="K444" s="95">
        <v>2</v>
      </c>
      <c r="L444" s="98">
        <v>1.7999999999999999E-2</v>
      </c>
      <c r="M444" s="98">
        <v>100.04900000000001</v>
      </c>
      <c r="N444" s="95">
        <v>2</v>
      </c>
      <c r="O444" s="95">
        <v>2.9000000000000001E-2</v>
      </c>
      <c r="P444" s="95">
        <v>10</v>
      </c>
      <c r="Q444" s="111" t="s">
        <v>23</v>
      </c>
      <c r="R444" s="100">
        <v>1.9</v>
      </c>
      <c r="S444" s="100">
        <f t="shared" si="19"/>
        <v>1.7655999999999998</v>
      </c>
      <c r="T444" s="100">
        <v>1.8</v>
      </c>
      <c r="U444" s="100" t="s">
        <v>11</v>
      </c>
      <c r="V444" s="95" t="s">
        <v>275</v>
      </c>
      <c r="W444" s="47" t="s">
        <v>7</v>
      </c>
      <c r="Y444" s="53">
        <f t="shared" si="20"/>
        <v>316227766016839.06</v>
      </c>
      <c r="AH444" s="37"/>
    </row>
    <row r="445" spans="1:34" x14ac:dyDescent="0.2">
      <c r="A445" s="45" t="s">
        <v>720</v>
      </c>
      <c r="B445" s="110">
        <f t="shared" si="18"/>
        <v>44829.884143518517</v>
      </c>
      <c r="C445" s="95">
        <v>2022</v>
      </c>
      <c r="D445" s="95">
        <v>9</v>
      </c>
      <c r="E445" s="95">
        <v>25</v>
      </c>
      <c r="F445" s="95">
        <v>21</v>
      </c>
      <c r="G445" s="96">
        <v>13</v>
      </c>
      <c r="H445" s="97">
        <v>10.8</v>
      </c>
      <c r="I445" s="97">
        <v>0.2</v>
      </c>
      <c r="J445" s="98">
        <v>52.603999999999999</v>
      </c>
      <c r="K445" s="95">
        <v>6</v>
      </c>
      <c r="L445" s="98">
        <v>5.3999999999999999E-2</v>
      </c>
      <c r="M445" s="98">
        <v>100.94</v>
      </c>
      <c r="N445" s="95">
        <v>5</v>
      </c>
      <c r="O445" s="95">
        <v>7.3999999999999996E-2</v>
      </c>
      <c r="P445" s="95">
        <v>10</v>
      </c>
      <c r="Q445" s="111" t="s">
        <v>23</v>
      </c>
      <c r="R445" s="100">
        <v>1.5</v>
      </c>
      <c r="S445" s="100">
        <f t="shared" si="19"/>
        <v>1.3680000000000001</v>
      </c>
      <c r="T445" s="100">
        <v>1.4</v>
      </c>
      <c r="U445" s="100" t="s">
        <v>11</v>
      </c>
      <c r="V445" s="95" t="s">
        <v>275</v>
      </c>
      <c r="W445" s="47" t="s">
        <v>7</v>
      </c>
      <c r="Y445" s="53">
        <f t="shared" si="20"/>
        <v>79432823472428.328</v>
      </c>
      <c r="AH445" s="37"/>
    </row>
    <row r="446" spans="1:34" x14ac:dyDescent="0.2">
      <c r="A446" s="45" t="s">
        <v>721</v>
      </c>
      <c r="B446" s="110">
        <f t="shared" si="18"/>
        <v>44830.985069444447</v>
      </c>
      <c r="C446" s="95">
        <v>2022</v>
      </c>
      <c r="D446" s="95">
        <v>9</v>
      </c>
      <c r="E446" s="95">
        <v>26</v>
      </c>
      <c r="F446" s="95">
        <v>23</v>
      </c>
      <c r="G446" s="96">
        <v>38</v>
      </c>
      <c r="H446" s="97">
        <v>30.5</v>
      </c>
      <c r="I446" s="97">
        <v>1.7</v>
      </c>
      <c r="J446" s="98">
        <v>51.472000000000001</v>
      </c>
      <c r="K446" s="95">
        <v>2</v>
      </c>
      <c r="L446" s="98">
        <v>1.7999999999999999E-2</v>
      </c>
      <c r="M446" s="98">
        <v>100.158</v>
      </c>
      <c r="N446" s="95">
        <v>1</v>
      </c>
      <c r="O446" s="95">
        <v>1.4E-2</v>
      </c>
      <c r="P446" s="95">
        <v>10</v>
      </c>
      <c r="Q446" s="111" t="s">
        <v>23</v>
      </c>
      <c r="R446" s="100">
        <v>3</v>
      </c>
      <c r="S446" s="100">
        <f t="shared" si="19"/>
        <v>2.859</v>
      </c>
      <c r="T446" s="100">
        <v>2.9</v>
      </c>
      <c r="U446" s="100" t="s">
        <v>11</v>
      </c>
      <c r="V446" s="95" t="s">
        <v>274</v>
      </c>
      <c r="W446" s="47" t="s">
        <v>7</v>
      </c>
      <c r="Y446" s="53">
        <f t="shared" si="20"/>
        <v>1.4125375446227572E+16</v>
      </c>
      <c r="AH446" s="37"/>
    </row>
    <row r="447" spans="1:34" x14ac:dyDescent="0.2">
      <c r="A447" s="45" t="s">
        <v>722</v>
      </c>
      <c r="B447" s="110">
        <f t="shared" si="18"/>
        <v>44831.726979166669</v>
      </c>
      <c r="C447" s="95">
        <v>2022</v>
      </c>
      <c r="D447" s="95">
        <v>9</v>
      </c>
      <c r="E447" s="95">
        <v>27</v>
      </c>
      <c r="F447" s="95">
        <v>17</v>
      </c>
      <c r="G447" s="96">
        <v>26</v>
      </c>
      <c r="H447" s="97">
        <v>51.8</v>
      </c>
      <c r="I447" s="97">
        <v>1.8</v>
      </c>
      <c r="J447" s="98">
        <v>51.305999999999997</v>
      </c>
      <c r="K447" s="95">
        <v>2</v>
      </c>
      <c r="L447" s="98">
        <v>1.7999999999999999E-2</v>
      </c>
      <c r="M447" s="98">
        <v>100.277</v>
      </c>
      <c r="N447" s="95">
        <v>1</v>
      </c>
      <c r="O447" s="95">
        <v>1.4E-2</v>
      </c>
      <c r="P447" s="95">
        <v>10</v>
      </c>
      <c r="Q447" s="111" t="s">
        <v>23</v>
      </c>
      <c r="R447" s="100">
        <v>2.6</v>
      </c>
      <c r="S447" s="100">
        <f t="shared" si="19"/>
        <v>2.4614000000000003</v>
      </c>
      <c r="T447" s="100">
        <v>2.5</v>
      </c>
      <c r="U447" s="100" t="s">
        <v>11</v>
      </c>
      <c r="V447" s="95" t="s">
        <v>274</v>
      </c>
      <c r="W447" s="47" t="s">
        <v>7</v>
      </c>
      <c r="Y447" s="53">
        <f t="shared" si="20"/>
        <v>3548133892335782</v>
      </c>
      <c r="AH447" s="37"/>
    </row>
    <row r="448" spans="1:34" x14ac:dyDescent="0.2">
      <c r="A448" s="45" t="s">
        <v>723</v>
      </c>
      <c r="B448" s="110">
        <f t="shared" si="18"/>
        <v>44832.612928240742</v>
      </c>
      <c r="C448" s="95">
        <v>2022</v>
      </c>
      <c r="D448" s="95">
        <v>9</v>
      </c>
      <c r="E448" s="95">
        <v>28</v>
      </c>
      <c r="F448" s="95">
        <v>14</v>
      </c>
      <c r="G448" s="96">
        <v>42</v>
      </c>
      <c r="H448" s="97">
        <v>37.4</v>
      </c>
      <c r="I448" s="97">
        <v>1.7</v>
      </c>
      <c r="J448" s="98">
        <v>51.21</v>
      </c>
      <c r="K448" s="95">
        <v>3</v>
      </c>
      <c r="L448" s="98">
        <v>2.7E-2</v>
      </c>
      <c r="M448" s="98">
        <v>100.354</v>
      </c>
      <c r="N448" s="95">
        <v>2</v>
      </c>
      <c r="O448" s="95">
        <v>2.9000000000000001E-2</v>
      </c>
      <c r="P448" s="95">
        <v>10</v>
      </c>
      <c r="Q448" s="111" t="s">
        <v>23</v>
      </c>
      <c r="R448" s="100">
        <v>1.6</v>
      </c>
      <c r="S448" s="100">
        <f t="shared" si="19"/>
        <v>1.4674</v>
      </c>
      <c r="T448" s="100">
        <v>1.5</v>
      </c>
      <c r="U448" s="100" t="s">
        <v>11</v>
      </c>
      <c r="V448" s="95" t="s">
        <v>274</v>
      </c>
      <c r="W448" s="47" t="s">
        <v>7</v>
      </c>
      <c r="Y448" s="53">
        <f t="shared" si="20"/>
        <v>112201845430197.23</v>
      </c>
      <c r="AH448" s="37"/>
    </row>
    <row r="449" spans="1:34" x14ac:dyDescent="0.2">
      <c r="A449" s="45" t="s">
        <v>724</v>
      </c>
      <c r="B449" s="110">
        <f t="shared" si="18"/>
        <v>44832.759085648147</v>
      </c>
      <c r="C449" s="95">
        <v>2022</v>
      </c>
      <c r="D449" s="95">
        <v>9</v>
      </c>
      <c r="E449" s="95">
        <v>28</v>
      </c>
      <c r="F449" s="95">
        <v>18</v>
      </c>
      <c r="G449" s="96">
        <v>13</v>
      </c>
      <c r="H449" s="97">
        <v>5.9</v>
      </c>
      <c r="I449" s="97">
        <v>1.2</v>
      </c>
      <c r="J449" s="98">
        <v>50.99</v>
      </c>
      <c r="K449" s="95">
        <v>2</v>
      </c>
      <c r="L449" s="98">
        <v>1.7999999999999999E-2</v>
      </c>
      <c r="M449" s="98">
        <v>100.342</v>
      </c>
      <c r="N449" s="95">
        <v>2</v>
      </c>
      <c r="O449" s="95">
        <v>2.9000000000000001E-2</v>
      </c>
      <c r="P449" s="95">
        <v>10</v>
      </c>
      <c r="Q449" s="111" t="s">
        <v>23</v>
      </c>
      <c r="R449" s="100">
        <v>1.9</v>
      </c>
      <c r="S449" s="100">
        <f t="shared" si="19"/>
        <v>1.7655999999999998</v>
      </c>
      <c r="T449" s="100">
        <v>1.8</v>
      </c>
      <c r="U449" s="100" t="s">
        <v>11</v>
      </c>
      <c r="V449" s="95" t="s">
        <v>274</v>
      </c>
      <c r="W449" s="47" t="s">
        <v>7</v>
      </c>
      <c r="Y449" s="53">
        <f t="shared" si="20"/>
        <v>316227766016839.06</v>
      </c>
      <c r="AH449" s="37"/>
    </row>
    <row r="450" spans="1:34" x14ac:dyDescent="0.2">
      <c r="A450" s="45" t="s">
        <v>725</v>
      </c>
      <c r="B450" s="110">
        <f t="shared" si="18"/>
        <v>44833.421585648146</v>
      </c>
      <c r="C450" s="95">
        <v>2022</v>
      </c>
      <c r="D450" s="95">
        <v>9</v>
      </c>
      <c r="E450" s="95">
        <v>29</v>
      </c>
      <c r="F450" s="95">
        <v>10</v>
      </c>
      <c r="G450" s="96">
        <v>7</v>
      </c>
      <c r="H450" s="97">
        <v>5.8</v>
      </c>
      <c r="I450" s="97">
        <v>2</v>
      </c>
      <c r="J450" s="98">
        <v>51.134</v>
      </c>
      <c r="K450" s="95">
        <v>2</v>
      </c>
      <c r="L450" s="98">
        <v>1.7999999999999999E-2</v>
      </c>
      <c r="M450" s="98">
        <v>100.223</v>
      </c>
      <c r="N450" s="95">
        <v>1</v>
      </c>
      <c r="O450" s="95">
        <v>1.4E-2</v>
      </c>
      <c r="P450" s="95">
        <v>9</v>
      </c>
      <c r="Q450" s="111" t="s">
        <v>23</v>
      </c>
      <c r="R450" s="100">
        <v>3.3</v>
      </c>
      <c r="S450" s="100">
        <f t="shared" si="19"/>
        <v>3.1571999999999996</v>
      </c>
      <c r="T450" s="100">
        <v>3.2</v>
      </c>
      <c r="U450" s="100" t="s">
        <v>11</v>
      </c>
      <c r="V450" s="95" t="s">
        <v>274</v>
      </c>
      <c r="W450" s="47" t="s">
        <v>7</v>
      </c>
      <c r="Y450" s="53">
        <f t="shared" si="20"/>
        <v>3.981071705534992E+16</v>
      </c>
      <c r="AH450" s="37"/>
    </row>
    <row r="451" spans="1:34" x14ac:dyDescent="0.2">
      <c r="A451" s="45" t="s">
        <v>726</v>
      </c>
      <c r="B451" s="110">
        <f t="shared" si="18"/>
        <v>44833.952662037038</v>
      </c>
      <c r="C451" s="95">
        <v>2022</v>
      </c>
      <c r="D451" s="95">
        <v>9</v>
      </c>
      <c r="E451" s="95">
        <v>29</v>
      </c>
      <c r="F451" s="95">
        <v>22</v>
      </c>
      <c r="G451" s="96">
        <v>51</v>
      </c>
      <c r="H451" s="97">
        <v>50.3</v>
      </c>
      <c r="I451" s="97">
        <v>1.2</v>
      </c>
      <c r="J451" s="98">
        <v>51.368000000000002</v>
      </c>
      <c r="K451" s="95">
        <v>2</v>
      </c>
      <c r="L451" s="98">
        <v>1.7999999999999999E-2</v>
      </c>
      <c r="M451" s="98">
        <v>100.218</v>
      </c>
      <c r="N451" s="95">
        <v>2</v>
      </c>
      <c r="O451" s="95">
        <v>2.9000000000000001E-2</v>
      </c>
      <c r="P451" s="95">
        <v>10</v>
      </c>
      <c r="Q451" s="111" t="s">
        <v>23</v>
      </c>
      <c r="R451" s="100">
        <v>1.8</v>
      </c>
      <c r="S451" s="100">
        <f t="shared" si="19"/>
        <v>1.6662000000000001</v>
      </c>
      <c r="T451" s="100">
        <v>1.7</v>
      </c>
      <c r="U451" s="100" t="s">
        <v>11</v>
      </c>
      <c r="V451" s="95" t="s">
        <v>274</v>
      </c>
      <c r="W451" s="47" t="s">
        <v>7</v>
      </c>
      <c r="Y451" s="53">
        <f t="shared" si="20"/>
        <v>223872113856835.09</v>
      </c>
      <c r="AH451" s="37"/>
    </row>
    <row r="452" spans="1:34" x14ac:dyDescent="0.2">
      <c r="A452" s="45" t="s">
        <v>727</v>
      </c>
      <c r="B452" s="110">
        <f t="shared" si="18"/>
        <v>44834.229849537034</v>
      </c>
      <c r="C452" s="95">
        <v>2022</v>
      </c>
      <c r="D452" s="95">
        <v>9</v>
      </c>
      <c r="E452" s="95">
        <v>30</v>
      </c>
      <c r="F452" s="95">
        <v>5</v>
      </c>
      <c r="G452" s="96">
        <v>30</v>
      </c>
      <c r="H452" s="97">
        <v>59.7</v>
      </c>
      <c r="I452" s="97">
        <v>1.2</v>
      </c>
      <c r="J452" s="98">
        <v>51.375999999999998</v>
      </c>
      <c r="K452" s="95">
        <v>2</v>
      </c>
      <c r="L452" s="98">
        <v>1.7999999999999999E-2</v>
      </c>
      <c r="M452" s="98">
        <v>100.181</v>
      </c>
      <c r="N452" s="95">
        <v>1</v>
      </c>
      <c r="O452" s="95">
        <v>1.4E-2</v>
      </c>
      <c r="P452" s="95">
        <v>10</v>
      </c>
      <c r="Q452" s="111" t="s">
        <v>23</v>
      </c>
      <c r="R452" s="100">
        <v>3.5</v>
      </c>
      <c r="S452" s="100">
        <f t="shared" si="19"/>
        <v>3.3559999999999999</v>
      </c>
      <c r="T452" s="100">
        <v>3.4</v>
      </c>
      <c r="U452" s="100" t="s">
        <v>11</v>
      </c>
      <c r="V452" s="95" t="s">
        <v>274</v>
      </c>
      <c r="W452" s="47" t="s">
        <v>7</v>
      </c>
      <c r="Y452" s="53">
        <f t="shared" si="20"/>
        <v>7.9432823472428304E+16</v>
      </c>
      <c r="AH452" s="37"/>
    </row>
    <row r="453" spans="1:34" x14ac:dyDescent="0.2">
      <c r="A453" s="45" t="s">
        <v>728</v>
      </c>
      <c r="B453" s="110">
        <f t="shared" ref="B453:B516" si="21">DATE(C453,D453,E453)+TIME(F453,G453,H453)</f>
        <v>44835.229108796295</v>
      </c>
      <c r="C453" s="95">
        <v>2022</v>
      </c>
      <c r="D453" s="95">
        <v>10</v>
      </c>
      <c r="E453" s="95">
        <v>1</v>
      </c>
      <c r="F453" s="95">
        <v>5</v>
      </c>
      <c r="G453" s="96">
        <v>29</v>
      </c>
      <c r="H453" s="97">
        <v>55.7</v>
      </c>
      <c r="I453" s="97">
        <v>1.6</v>
      </c>
      <c r="J453" s="98">
        <v>51.277999999999999</v>
      </c>
      <c r="K453" s="95">
        <v>2</v>
      </c>
      <c r="L453" s="98">
        <v>1.7999999999999999E-2</v>
      </c>
      <c r="M453" s="98">
        <v>100.28</v>
      </c>
      <c r="N453" s="95">
        <v>1</v>
      </c>
      <c r="O453" s="95">
        <v>1.4E-2</v>
      </c>
      <c r="P453" s="95">
        <v>10</v>
      </c>
      <c r="Q453" s="111" t="s">
        <v>23</v>
      </c>
      <c r="R453" s="100">
        <v>2.5</v>
      </c>
      <c r="S453" s="100">
        <f t="shared" ref="S453:S516" si="22">0.994*R453-0.123</f>
        <v>2.3620000000000001</v>
      </c>
      <c r="T453" s="100">
        <v>2.4</v>
      </c>
      <c r="U453" s="100" t="s">
        <v>11</v>
      </c>
      <c r="V453" s="95" t="s">
        <v>274</v>
      </c>
      <c r="W453" s="47" t="s">
        <v>7</v>
      </c>
      <c r="Y453" s="53">
        <f t="shared" si="20"/>
        <v>2511886431509585.5</v>
      </c>
      <c r="AH453" s="37"/>
    </row>
    <row r="454" spans="1:34" x14ac:dyDescent="0.2">
      <c r="A454" s="45" t="s">
        <v>729</v>
      </c>
      <c r="B454" s="110">
        <f t="shared" si="21"/>
        <v>44835.595983796295</v>
      </c>
      <c r="C454" s="95">
        <v>2022</v>
      </c>
      <c r="D454" s="95">
        <v>10</v>
      </c>
      <c r="E454" s="95">
        <v>1</v>
      </c>
      <c r="F454" s="95">
        <v>14</v>
      </c>
      <c r="G454" s="96">
        <v>18</v>
      </c>
      <c r="H454" s="97">
        <v>13.7</v>
      </c>
      <c r="I454" s="97">
        <v>1.6</v>
      </c>
      <c r="J454" s="98">
        <v>51.439</v>
      </c>
      <c r="K454" s="95">
        <v>2</v>
      </c>
      <c r="L454" s="98">
        <v>1.7999999999999999E-2</v>
      </c>
      <c r="M454" s="98">
        <v>100.25</v>
      </c>
      <c r="N454" s="95">
        <v>1</v>
      </c>
      <c r="O454" s="95">
        <v>1.4E-2</v>
      </c>
      <c r="P454" s="95">
        <v>10</v>
      </c>
      <c r="Q454" s="111" t="s">
        <v>23</v>
      </c>
      <c r="R454" s="100">
        <v>2.2999999999999998</v>
      </c>
      <c r="S454" s="100">
        <f t="shared" si="22"/>
        <v>2.1631999999999998</v>
      </c>
      <c r="T454" s="100">
        <v>2.2000000000000002</v>
      </c>
      <c r="U454" s="100" t="s">
        <v>11</v>
      </c>
      <c r="V454" s="95" t="s">
        <v>274</v>
      </c>
      <c r="W454" s="47" t="s">
        <v>7</v>
      </c>
      <c r="Y454" s="53">
        <f t="shared" ref="Y454:Y517" si="23">POWER(10,11.8+1.5*T454)</f>
        <v>1258925411794173.5</v>
      </c>
      <c r="AH454" s="37"/>
    </row>
    <row r="455" spans="1:34" x14ac:dyDescent="0.2">
      <c r="A455" s="45" t="s">
        <v>730</v>
      </c>
      <c r="B455" s="110">
        <f t="shared" si="21"/>
        <v>44836.649016203701</v>
      </c>
      <c r="C455" s="95">
        <v>2022</v>
      </c>
      <c r="D455" s="95">
        <v>10</v>
      </c>
      <c r="E455" s="95">
        <v>2</v>
      </c>
      <c r="F455" s="95">
        <v>15</v>
      </c>
      <c r="G455" s="96">
        <v>34</v>
      </c>
      <c r="H455" s="97">
        <v>35.6</v>
      </c>
      <c r="I455" s="97">
        <v>1.8</v>
      </c>
      <c r="J455" s="98">
        <v>51.279000000000003</v>
      </c>
      <c r="K455" s="95">
        <v>2</v>
      </c>
      <c r="L455" s="98">
        <v>1.7999999999999999E-2</v>
      </c>
      <c r="M455" s="98">
        <v>100.21299999999999</v>
      </c>
      <c r="N455" s="95">
        <v>2</v>
      </c>
      <c r="O455" s="95">
        <v>2.9000000000000001E-2</v>
      </c>
      <c r="P455" s="95">
        <v>10</v>
      </c>
      <c r="Q455" s="111" t="s">
        <v>23</v>
      </c>
      <c r="R455" s="100">
        <v>2.2999999999999998</v>
      </c>
      <c r="S455" s="100">
        <f t="shared" si="22"/>
        <v>2.1631999999999998</v>
      </c>
      <c r="T455" s="100">
        <v>2.2000000000000002</v>
      </c>
      <c r="U455" s="100" t="s">
        <v>11</v>
      </c>
      <c r="V455" s="95" t="s">
        <v>274</v>
      </c>
      <c r="W455" s="47" t="s">
        <v>7</v>
      </c>
      <c r="Y455" s="53">
        <f t="shared" si="23"/>
        <v>1258925411794173.5</v>
      </c>
      <c r="AH455" s="37"/>
    </row>
    <row r="456" spans="1:34" x14ac:dyDescent="0.2">
      <c r="A456" s="45" t="s">
        <v>731</v>
      </c>
      <c r="B456" s="110">
        <f t="shared" si="21"/>
        <v>44836.792662037034</v>
      </c>
      <c r="C456" s="95">
        <v>2022</v>
      </c>
      <c r="D456" s="95">
        <v>10</v>
      </c>
      <c r="E456" s="95">
        <v>2</v>
      </c>
      <c r="F456" s="95">
        <v>19</v>
      </c>
      <c r="G456" s="96">
        <v>1</v>
      </c>
      <c r="H456" s="97">
        <v>26.5</v>
      </c>
      <c r="I456" s="97">
        <v>1.4</v>
      </c>
      <c r="J456" s="98">
        <v>51.353000000000002</v>
      </c>
      <c r="K456" s="95">
        <v>2</v>
      </c>
      <c r="L456" s="98">
        <v>1.7999999999999999E-2</v>
      </c>
      <c r="M456" s="98">
        <v>100.24299999999999</v>
      </c>
      <c r="N456" s="95">
        <v>2</v>
      </c>
      <c r="O456" s="95">
        <v>2.9000000000000001E-2</v>
      </c>
      <c r="P456" s="95">
        <v>10</v>
      </c>
      <c r="Q456" s="111" t="s">
        <v>23</v>
      </c>
      <c r="R456" s="100">
        <v>2.4</v>
      </c>
      <c r="S456" s="100">
        <f t="shared" si="22"/>
        <v>2.2625999999999999</v>
      </c>
      <c r="T456" s="100">
        <v>2.2999999999999998</v>
      </c>
      <c r="U456" s="100" t="s">
        <v>11</v>
      </c>
      <c r="V456" s="95" t="s">
        <v>274</v>
      </c>
      <c r="W456" s="47" t="s">
        <v>7</v>
      </c>
      <c r="Y456" s="53">
        <f t="shared" si="23"/>
        <v>1778279410038929</v>
      </c>
      <c r="AH456" s="37"/>
    </row>
    <row r="457" spans="1:34" x14ac:dyDescent="0.2">
      <c r="A457" s="45" t="s">
        <v>732</v>
      </c>
      <c r="B457" s="110">
        <f t="shared" si="21"/>
        <v>44837.902349537035</v>
      </c>
      <c r="C457" s="95">
        <v>2022</v>
      </c>
      <c r="D457" s="95">
        <v>10</v>
      </c>
      <c r="E457" s="95">
        <v>3</v>
      </c>
      <c r="F457" s="95">
        <v>21</v>
      </c>
      <c r="G457" s="96">
        <v>39</v>
      </c>
      <c r="H457" s="97">
        <v>23.5</v>
      </c>
      <c r="I457" s="97">
        <v>2.9</v>
      </c>
      <c r="J457" s="98">
        <v>51.055999999999997</v>
      </c>
      <c r="K457" s="95">
        <v>2</v>
      </c>
      <c r="L457" s="98">
        <v>1.7999999999999999E-2</v>
      </c>
      <c r="M457" s="98">
        <v>100.538</v>
      </c>
      <c r="N457" s="95">
        <v>2</v>
      </c>
      <c r="O457" s="95">
        <v>2.9000000000000001E-2</v>
      </c>
      <c r="P457" s="95">
        <v>10</v>
      </c>
      <c r="Q457" s="111" t="s">
        <v>23</v>
      </c>
      <c r="R457" s="100">
        <v>1.7000000000000002</v>
      </c>
      <c r="S457" s="100">
        <f t="shared" si="22"/>
        <v>1.5668000000000002</v>
      </c>
      <c r="T457" s="100">
        <v>1.6</v>
      </c>
      <c r="U457" s="100" t="s">
        <v>11</v>
      </c>
      <c r="V457" s="95" t="s">
        <v>274</v>
      </c>
      <c r="W457" s="47" t="s">
        <v>7</v>
      </c>
      <c r="Y457" s="53">
        <f t="shared" si="23"/>
        <v>158489319246112.38</v>
      </c>
      <c r="AH457" s="37"/>
    </row>
    <row r="458" spans="1:34" x14ac:dyDescent="0.2">
      <c r="A458" s="45" t="s">
        <v>733</v>
      </c>
      <c r="B458" s="110">
        <f t="shared" si="21"/>
        <v>44838.445150462961</v>
      </c>
      <c r="C458" s="95">
        <v>2022</v>
      </c>
      <c r="D458" s="95">
        <v>10</v>
      </c>
      <c r="E458" s="95">
        <v>4</v>
      </c>
      <c r="F458" s="95">
        <v>10</v>
      </c>
      <c r="G458" s="96">
        <v>41</v>
      </c>
      <c r="H458" s="97">
        <v>1.8</v>
      </c>
      <c r="I458" s="97">
        <v>0.6</v>
      </c>
      <c r="J458" s="98">
        <v>51.225999999999999</v>
      </c>
      <c r="K458" s="95">
        <v>3</v>
      </c>
      <c r="L458" s="98">
        <v>2.7E-2</v>
      </c>
      <c r="M458" s="98">
        <v>100.232</v>
      </c>
      <c r="N458" s="95">
        <v>2</v>
      </c>
      <c r="O458" s="95">
        <v>2.9000000000000001E-2</v>
      </c>
      <c r="P458" s="95">
        <v>10</v>
      </c>
      <c r="Q458" s="111" t="s">
        <v>23</v>
      </c>
      <c r="R458" s="100">
        <v>2.2000000000000002</v>
      </c>
      <c r="S458" s="100">
        <f t="shared" si="22"/>
        <v>2.0638000000000005</v>
      </c>
      <c r="T458" s="100">
        <v>2.1</v>
      </c>
      <c r="U458" s="100" t="s">
        <v>11</v>
      </c>
      <c r="V458" s="95" t="s">
        <v>274</v>
      </c>
      <c r="W458" s="47" t="s">
        <v>7</v>
      </c>
      <c r="Y458" s="53">
        <f t="shared" si="23"/>
        <v>891250938133751.25</v>
      </c>
      <c r="AH458" s="37"/>
    </row>
    <row r="459" spans="1:34" x14ac:dyDescent="0.2">
      <c r="A459" s="45" t="s">
        <v>734</v>
      </c>
      <c r="B459" s="110">
        <f t="shared" si="21"/>
        <v>44840.686631944445</v>
      </c>
      <c r="C459" s="95">
        <v>2022</v>
      </c>
      <c r="D459" s="95">
        <v>10</v>
      </c>
      <c r="E459" s="95">
        <v>6</v>
      </c>
      <c r="F459" s="95">
        <v>16</v>
      </c>
      <c r="G459" s="96">
        <v>28</v>
      </c>
      <c r="H459" s="97">
        <v>45.1</v>
      </c>
      <c r="I459" s="97">
        <v>0.8</v>
      </c>
      <c r="J459" s="98">
        <v>51.396000000000001</v>
      </c>
      <c r="K459" s="95">
        <v>3</v>
      </c>
      <c r="L459" s="98">
        <v>2.7E-2</v>
      </c>
      <c r="M459" s="98">
        <v>100.328</v>
      </c>
      <c r="N459" s="95">
        <v>2</v>
      </c>
      <c r="O459" s="95">
        <v>2.9000000000000001E-2</v>
      </c>
      <c r="P459" s="95">
        <v>10</v>
      </c>
      <c r="Q459" s="111" t="s">
        <v>23</v>
      </c>
      <c r="R459" s="100">
        <v>1.9</v>
      </c>
      <c r="S459" s="100">
        <f t="shared" si="22"/>
        <v>1.7655999999999998</v>
      </c>
      <c r="T459" s="100">
        <v>1.8</v>
      </c>
      <c r="U459" s="100" t="s">
        <v>11</v>
      </c>
      <c r="V459" s="95" t="s">
        <v>274</v>
      </c>
      <c r="W459" s="47" t="s">
        <v>7</v>
      </c>
      <c r="Y459" s="53">
        <f t="shared" si="23"/>
        <v>316227766016839.06</v>
      </c>
      <c r="AH459" s="37"/>
    </row>
    <row r="460" spans="1:34" x14ac:dyDescent="0.2">
      <c r="A460" s="45" t="s">
        <v>735</v>
      </c>
      <c r="B460" s="110">
        <f t="shared" si="21"/>
        <v>44840.771631944444</v>
      </c>
      <c r="C460" s="95">
        <v>2022</v>
      </c>
      <c r="D460" s="95">
        <v>10</v>
      </c>
      <c r="E460" s="95">
        <v>6</v>
      </c>
      <c r="F460" s="95">
        <v>18</v>
      </c>
      <c r="G460" s="96">
        <v>31</v>
      </c>
      <c r="H460" s="97">
        <v>9.8000000000000007</v>
      </c>
      <c r="I460" s="97">
        <v>1.2</v>
      </c>
      <c r="J460" s="98">
        <v>51.246000000000002</v>
      </c>
      <c r="K460" s="95">
        <v>4</v>
      </c>
      <c r="L460" s="98">
        <v>3.5999999999999997E-2</v>
      </c>
      <c r="M460" s="98">
        <v>100.282</v>
      </c>
      <c r="N460" s="95">
        <v>5</v>
      </c>
      <c r="O460" s="95">
        <v>7.1999999999999995E-2</v>
      </c>
      <c r="P460" s="95">
        <v>10</v>
      </c>
      <c r="Q460" s="111" t="s">
        <v>23</v>
      </c>
      <c r="R460" s="100">
        <v>1.7000000000000002</v>
      </c>
      <c r="S460" s="100">
        <f t="shared" si="22"/>
        <v>1.5668000000000002</v>
      </c>
      <c r="T460" s="100">
        <v>1.6</v>
      </c>
      <c r="U460" s="100" t="s">
        <v>11</v>
      </c>
      <c r="V460" s="95" t="s">
        <v>274</v>
      </c>
      <c r="W460" s="47" t="s">
        <v>7</v>
      </c>
      <c r="Y460" s="53">
        <f t="shared" si="23"/>
        <v>158489319246112.38</v>
      </c>
      <c r="AH460" s="37"/>
    </row>
    <row r="461" spans="1:34" x14ac:dyDescent="0.2">
      <c r="A461" s="45" t="s">
        <v>736</v>
      </c>
      <c r="B461" s="110">
        <f t="shared" si="21"/>
        <v>44841.408425925925</v>
      </c>
      <c r="C461" s="95">
        <v>2022</v>
      </c>
      <c r="D461" s="95">
        <v>10</v>
      </c>
      <c r="E461" s="95">
        <v>7</v>
      </c>
      <c r="F461" s="95">
        <v>9</v>
      </c>
      <c r="G461" s="96">
        <v>48</v>
      </c>
      <c r="H461" s="97">
        <v>8.4</v>
      </c>
      <c r="I461" s="97">
        <v>2.1</v>
      </c>
      <c r="J461" s="98">
        <v>51.606000000000002</v>
      </c>
      <c r="K461" s="95">
        <v>3</v>
      </c>
      <c r="L461" s="98">
        <v>2.7E-2</v>
      </c>
      <c r="M461" s="98">
        <v>99.44</v>
      </c>
      <c r="N461" s="95">
        <v>2</v>
      </c>
      <c r="O461" s="95">
        <v>2.9000000000000001E-2</v>
      </c>
      <c r="P461" s="95">
        <v>10</v>
      </c>
      <c r="Q461" s="111" t="s">
        <v>23</v>
      </c>
      <c r="R461" s="100">
        <v>2</v>
      </c>
      <c r="S461" s="100">
        <f t="shared" si="22"/>
        <v>1.865</v>
      </c>
      <c r="T461" s="100">
        <v>1.9</v>
      </c>
      <c r="U461" s="100" t="s">
        <v>11</v>
      </c>
      <c r="V461" s="95" t="s">
        <v>277</v>
      </c>
      <c r="W461" s="47" t="s">
        <v>7</v>
      </c>
      <c r="Y461" s="53">
        <f t="shared" si="23"/>
        <v>446683592150964.06</v>
      </c>
      <c r="AH461" s="37"/>
    </row>
    <row r="462" spans="1:34" x14ac:dyDescent="0.2">
      <c r="A462" s="45" t="s">
        <v>737</v>
      </c>
      <c r="B462" s="110">
        <f t="shared" si="21"/>
        <v>44841.764224537037</v>
      </c>
      <c r="C462" s="95">
        <v>2022</v>
      </c>
      <c r="D462" s="95">
        <v>10</v>
      </c>
      <c r="E462" s="95">
        <v>7</v>
      </c>
      <c r="F462" s="95">
        <v>18</v>
      </c>
      <c r="G462" s="96">
        <v>20</v>
      </c>
      <c r="H462" s="97">
        <v>29.8</v>
      </c>
      <c r="I462" s="97">
        <v>1.8</v>
      </c>
      <c r="J462" s="98">
        <v>52.228999999999999</v>
      </c>
      <c r="K462" s="95">
        <v>5</v>
      </c>
      <c r="L462" s="98">
        <v>4.4999999999999998E-2</v>
      </c>
      <c r="M462" s="98">
        <v>100.35599999999999</v>
      </c>
      <c r="N462" s="95">
        <v>4</v>
      </c>
      <c r="O462" s="95">
        <v>5.8999999999999997E-2</v>
      </c>
      <c r="P462" s="95">
        <v>10</v>
      </c>
      <c r="Q462" s="111" t="s">
        <v>23</v>
      </c>
      <c r="R462" s="100">
        <v>1.5</v>
      </c>
      <c r="S462" s="100">
        <f t="shared" si="22"/>
        <v>1.3680000000000001</v>
      </c>
      <c r="T462" s="100">
        <v>1.4</v>
      </c>
      <c r="U462" s="100" t="s">
        <v>11</v>
      </c>
      <c r="V462" s="95" t="s">
        <v>275</v>
      </c>
      <c r="W462" s="47" t="s">
        <v>7</v>
      </c>
      <c r="Y462" s="53">
        <f t="shared" si="23"/>
        <v>79432823472428.328</v>
      </c>
      <c r="AH462" s="37"/>
    </row>
    <row r="463" spans="1:34" x14ac:dyDescent="0.2">
      <c r="A463" s="45" t="s">
        <v>738</v>
      </c>
      <c r="B463" s="110">
        <f t="shared" si="21"/>
        <v>44842.056631944448</v>
      </c>
      <c r="C463" s="95">
        <v>2022</v>
      </c>
      <c r="D463" s="95">
        <v>10</v>
      </c>
      <c r="E463" s="95">
        <v>8</v>
      </c>
      <c r="F463" s="95">
        <v>1</v>
      </c>
      <c r="G463" s="96">
        <v>21</v>
      </c>
      <c r="H463" s="97">
        <v>33.700000000000003</v>
      </c>
      <c r="I463" s="97">
        <v>2.2000000000000002</v>
      </c>
      <c r="J463" s="98">
        <v>51.018999999999998</v>
      </c>
      <c r="K463" s="95">
        <v>5</v>
      </c>
      <c r="L463" s="98">
        <v>4.4999999999999998E-2</v>
      </c>
      <c r="M463" s="98">
        <v>100.08199999999999</v>
      </c>
      <c r="N463" s="95">
        <v>3</v>
      </c>
      <c r="O463" s="95">
        <v>4.2999999999999997E-2</v>
      </c>
      <c r="P463" s="95">
        <v>10</v>
      </c>
      <c r="Q463" s="111" t="s">
        <v>23</v>
      </c>
      <c r="R463" s="100">
        <v>2</v>
      </c>
      <c r="S463" s="100">
        <f t="shared" si="22"/>
        <v>1.865</v>
      </c>
      <c r="T463" s="100">
        <v>1.9</v>
      </c>
      <c r="U463" s="100" t="s">
        <v>11</v>
      </c>
      <c r="V463" s="95" t="s">
        <v>274</v>
      </c>
      <c r="W463" s="47" t="s">
        <v>7</v>
      </c>
      <c r="Y463" s="53">
        <f t="shared" si="23"/>
        <v>446683592150964.06</v>
      </c>
      <c r="AH463" s="37"/>
    </row>
    <row r="464" spans="1:34" x14ac:dyDescent="0.2">
      <c r="A464" s="45" t="s">
        <v>739</v>
      </c>
      <c r="B464" s="110">
        <f t="shared" si="21"/>
        <v>44843.01295138889</v>
      </c>
      <c r="C464" s="95">
        <v>2022</v>
      </c>
      <c r="D464" s="95">
        <v>10</v>
      </c>
      <c r="E464" s="95">
        <v>9</v>
      </c>
      <c r="F464" s="95">
        <v>0</v>
      </c>
      <c r="G464" s="96">
        <v>18</v>
      </c>
      <c r="H464" s="97">
        <v>39</v>
      </c>
      <c r="I464" s="97">
        <v>1.5</v>
      </c>
      <c r="J464" s="98">
        <v>51.219000000000001</v>
      </c>
      <c r="K464" s="95">
        <v>3</v>
      </c>
      <c r="L464" s="98">
        <v>2.7E-2</v>
      </c>
      <c r="M464" s="98">
        <v>100.271</v>
      </c>
      <c r="N464" s="95">
        <v>2</v>
      </c>
      <c r="O464" s="95">
        <v>2.9000000000000001E-2</v>
      </c>
      <c r="P464" s="95">
        <v>10</v>
      </c>
      <c r="Q464" s="111" t="s">
        <v>23</v>
      </c>
      <c r="R464" s="100">
        <v>2</v>
      </c>
      <c r="S464" s="100">
        <f t="shared" si="22"/>
        <v>1.865</v>
      </c>
      <c r="T464" s="100">
        <v>1.9</v>
      </c>
      <c r="U464" s="100" t="s">
        <v>11</v>
      </c>
      <c r="V464" s="95" t="s">
        <v>274</v>
      </c>
      <c r="W464" s="47" t="s">
        <v>7</v>
      </c>
      <c r="Y464" s="53">
        <f t="shared" si="23"/>
        <v>446683592150964.06</v>
      </c>
      <c r="AH464" s="37"/>
    </row>
    <row r="465" spans="1:34" x14ac:dyDescent="0.2">
      <c r="A465" s="45" t="s">
        <v>740</v>
      </c>
      <c r="B465" s="110">
        <f t="shared" si="21"/>
        <v>44844.218356481484</v>
      </c>
      <c r="C465" s="95">
        <v>2022</v>
      </c>
      <c r="D465" s="95">
        <v>10</v>
      </c>
      <c r="E465" s="95">
        <v>10</v>
      </c>
      <c r="F465" s="95">
        <v>5</v>
      </c>
      <c r="G465" s="96">
        <v>14</v>
      </c>
      <c r="H465" s="97">
        <v>26.5</v>
      </c>
      <c r="I465" s="97">
        <v>1.8</v>
      </c>
      <c r="J465" s="98">
        <v>51.241999999999997</v>
      </c>
      <c r="K465" s="95">
        <v>2</v>
      </c>
      <c r="L465" s="98">
        <v>1.7999999999999999E-2</v>
      </c>
      <c r="M465" s="98">
        <v>100.26900000000001</v>
      </c>
      <c r="N465" s="95">
        <v>1</v>
      </c>
      <c r="O465" s="95">
        <v>1.4E-2</v>
      </c>
      <c r="P465" s="95">
        <v>9</v>
      </c>
      <c r="Q465" s="111" t="s">
        <v>23</v>
      </c>
      <c r="R465" s="100">
        <v>3.1</v>
      </c>
      <c r="S465" s="100">
        <f t="shared" si="22"/>
        <v>2.9584000000000001</v>
      </c>
      <c r="T465" s="100">
        <v>3</v>
      </c>
      <c r="U465" s="100" t="s">
        <v>11</v>
      </c>
      <c r="V465" s="95" t="s">
        <v>274</v>
      </c>
      <c r="W465" s="47" t="s">
        <v>7</v>
      </c>
      <c r="Y465" s="53">
        <f t="shared" si="23"/>
        <v>1.9952623149688948E+16</v>
      </c>
      <c r="AH465" s="37"/>
    </row>
    <row r="466" spans="1:34" x14ac:dyDescent="0.2">
      <c r="A466" s="45" t="s">
        <v>741</v>
      </c>
      <c r="B466" s="110">
        <f t="shared" si="21"/>
        <v>44844.434120370373</v>
      </c>
      <c r="C466" s="95">
        <v>2022</v>
      </c>
      <c r="D466" s="95">
        <v>10</v>
      </c>
      <c r="E466" s="95">
        <v>10</v>
      </c>
      <c r="F466" s="95">
        <v>10</v>
      </c>
      <c r="G466" s="96">
        <v>25</v>
      </c>
      <c r="H466" s="97">
        <v>8.6</v>
      </c>
      <c r="I466" s="97">
        <v>1.9</v>
      </c>
      <c r="J466" s="98">
        <v>51.164000000000001</v>
      </c>
      <c r="K466" s="95">
        <v>6</v>
      </c>
      <c r="L466" s="98">
        <v>5.3999999999999999E-2</v>
      </c>
      <c r="M466" s="98">
        <v>99.397000000000006</v>
      </c>
      <c r="N466" s="95">
        <v>2</v>
      </c>
      <c r="O466" s="95">
        <v>2.9000000000000001E-2</v>
      </c>
      <c r="P466" s="95">
        <v>10</v>
      </c>
      <c r="Q466" s="111" t="s">
        <v>23</v>
      </c>
      <c r="R466" s="100">
        <v>2</v>
      </c>
      <c r="S466" s="100">
        <f t="shared" si="22"/>
        <v>1.865</v>
      </c>
      <c r="T466" s="100">
        <v>1.9</v>
      </c>
      <c r="U466" s="100" t="s">
        <v>11</v>
      </c>
      <c r="V466" s="95" t="s">
        <v>277</v>
      </c>
      <c r="W466" s="47" t="s">
        <v>7</v>
      </c>
      <c r="Y466" s="53">
        <f t="shared" si="23"/>
        <v>446683592150964.06</v>
      </c>
      <c r="AH466" s="37"/>
    </row>
    <row r="467" spans="1:34" x14ac:dyDescent="0.2">
      <c r="A467" s="45" t="s">
        <v>742</v>
      </c>
      <c r="B467" s="110">
        <f t="shared" si="21"/>
        <v>44844.799050925925</v>
      </c>
      <c r="C467" s="95">
        <v>2022</v>
      </c>
      <c r="D467" s="95">
        <v>10</v>
      </c>
      <c r="E467" s="95">
        <v>10</v>
      </c>
      <c r="F467" s="95">
        <v>19</v>
      </c>
      <c r="G467" s="96">
        <v>10</v>
      </c>
      <c r="H467" s="97">
        <v>38.299999999999997</v>
      </c>
      <c r="I467" s="97">
        <v>1.2</v>
      </c>
      <c r="J467" s="98">
        <v>51.381999999999998</v>
      </c>
      <c r="K467" s="95">
        <v>3</v>
      </c>
      <c r="L467" s="98">
        <v>2.7E-2</v>
      </c>
      <c r="M467" s="98">
        <v>100.14400000000001</v>
      </c>
      <c r="N467" s="95">
        <v>2</v>
      </c>
      <c r="O467" s="95">
        <v>2.9000000000000001E-2</v>
      </c>
      <c r="P467" s="95">
        <v>10</v>
      </c>
      <c r="Q467" s="111" t="s">
        <v>23</v>
      </c>
      <c r="R467" s="100">
        <v>2</v>
      </c>
      <c r="S467" s="100">
        <f t="shared" si="22"/>
        <v>1.865</v>
      </c>
      <c r="T467" s="100">
        <v>1.9</v>
      </c>
      <c r="U467" s="100" t="s">
        <v>11</v>
      </c>
      <c r="V467" s="95" t="s">
        <v>274</v>
      </c>
      <c r="W467" s="47" t="s">
        <v>7</v>
      </c>
      <c r="Y467" s="53">
        <f t="shared" si="23"/>
        <v>446683592150964.06</v>
      </c>
      <c r="AH467" s="37"/>
    </row>
    <row r="468" spans="1:34" x14ac:dyDescent="0.2">
      <c r="A468" s="45" t="s">
        <v>743</v>
      </c>
      <c r="B468" s="110">
        <f t="shared" si="21"/>
        <v>44847.523460648146</v>
      </c>
      <c r="C468" s="95">
        <v>2022</v>
      </c>
      <c r="D468" s="95">
        <v>10</v>
      </c>
      <c r="E468" s="95">
        <v>13</v>
      </c>
      <c r="F468" s="95">
        <v>12</v>
      </c>
      <c r="G468" s="96">
        <v>33</v>
      </c>
      <c r="H468" s="97">
        <v>47.5</v>
      </c>
      <c r="I468" s="97">
        <v>2.2999999999999998</v>
      </c>
      <c r="J468" s="98">
        <v>51.305999999999997</v>
      </c>
      <c r="K468" s="95">
        <v>3</v>
      </c>
      <c r="L468" s="98">
        <v>2.7E-2</v>
      </c>
      <c r="M468" s="98">
        <v>100.666</v>
      </c>
      <c r="N468" s="95">
        <v>2</v>
      </c>
      <c r="O468" s="95">
        <v>2.9000000000000001E-2</v>
      </c>
      <c r="P468" s="95">
        <v>10</v>
      </c>
      <c r="Q468" s="111" t="s">
        <v>23</v>
      </c>
      <c r="R468" s="100">
        <v>1.8</v>
      </c>
      <c r="S468" s="100">
        <f t="shared" si="22"/>
        <v>1.6662000000000001</v>
      </c>
      <c r="T468" s="100">
        <v>1.7</v>
      </c>
      <c r="U468" s="100" t="s">
        <v>11</v>
      </c>
      <c r="V468" s="95" t="s">
        <v>274</v>
      </c>
      <c r="W468" s="47" t="s">
        <v>7</v>
      </c>
      <c r="Y468" s="53">
        <f t="shared" si="23"/>
        <v>223872113856835.09</v>
      </c>
      <c r="AH468" s="37"/>
    </row>
    <row r="469" spans="1:34" x14ac:dyDescent="0.2">
      <c r="A469" s="45" t="s">
        <v>744</v>
      </c>
      <c r="B469" s="110">
        <f t="shared" si="21"/>
        <v>44848.388368055559</v>
      </c>
      <c r="C469" s="95">
        <v>2022</v>
      </c>
      <c r="D469" s="95">
        <v>10</v>
      </c>
      <c r="E469" s="95">
        <v>14</v>
      </c>
      <c r="F469" s="95">
        <v>9</v>
      </c>
      <c r="G469" s="96">
        <v>19</v>
      </c>
      <c r="H469" s="97">
        <v>15.7</v>
      </c>
      <c r="I469" s="97">
        <v>1.3</v>
      </c>
      <c r="J469" s="98">
        <v>51.17</v>
      </c>
      <c r="K469" s="95">
        <v>2</v>
      </c>
      <c r="L469" s="98">
        <v>1.7999999999999999E-2</v>
      </c>
      <c r="M469" s="98">
        <v>100.27500000000001</v>
      </c>
      <c r="N469" s="95">
        <v>1</v>
      </c>
      <c r="O469" s="95">
        <v>1.4E-2</v>
      </c>
      <c r="P469" s="95">
        <v>10</v>
      </c>
      <c r="Q469" s="111" t="s">
        <v>23</v>
      </c>
      <c r="R469" s="100">
        <v>2.7</v>
      </c>
      <c r="S469" s="100">
        <f t="shared" si="22"/>
        <v>2.5608000000000004</v>
      </c>
      <c r="T469" s="100">
        <v>2.6</v>
      </c>
      <c r="U469" s="100" t="s">
        <v>11</v>
      </c>
      <c r="V469" s="95" t="s">
        <v>274</v>
      </c>
      <c r="W469" s="47" t="s">
        <v>7</v>
      </c>
      <c r="Y469" s="53">
        <f t="shared" si="23"/>
        <v>5011872336272755</v>
      </c>
      <c r="AH469" s="37"/>
    </row>
    <row r="470" spans="1:34" x14ac:dyDescent="0.2">
      <c r="A470" s="45" t="s">
        <v>745</v>
      </c>
      <c r="B470" s="110">
        <f t="shared" si="21"/>
        <v>44848.684895833336</v>
      </c>
      <c r="C470" s="95">
        <v>2022</v>
      </c>
      <c r="D470" s="95">
        <v>10</v>
      </c>
      <c r="E470" s="95">
        <v>14</v>
      </c>
      <c r="F470" s="95">
        <v>16</v>
      </c>
      <c r="G470" s="96">
        <v>26</v>
      </c>
      <c r="H470" s="97">
        <v>15.5</v>
      </c>
      <c r="I470" s="97">
        <v>1.9</v>
      </c>
      <c r="J470" s="98">
        <v>51.337000000000003</v>
      </c>
      <c r="K470" s="95">
        <v>2</v>
      </c>
      <c r="L470" s="98">
        <v>1.7999999999999999E-2</v>
      </c>
      <c r="M470" s="98">
        <v>99.528999999999996</v>
      </c>
      <c r="N470" s="95">
        <v>1</v>
      </c>
      <c r="O470" s="95">
        <v>1.4E-2</v>
      </c>
      <c r="P470" s="95">
        <v>9</v>
      </c>
      <c r="Q470" s="111" t="s">
        <v>23</v>
      </c>
      <c r="R470" s="100">
        <v>2.6</v>
      </c>
      <c r="S470" s="100">
        <f t="shared" si="22"/>
        <v>2.4614000000000003</v>
      </c>
      <c r="T470" s="100">
        <v>2.5</v>
      </c>
      <c r="U470" s="100" t="s">
        <v>11</v>
      </c>
      <c r="V470" s="95" t="s">
        <v>277</v>
      </c>
      <c r="W470" s="47" t="s">
        <v>7</v>
      </c>
      <c r="Y470" s="53">
        <f t="shared" si="23"/>
        <v>3548133892335782</v>
      </c>
      <c r="AH470" s="37"/>
    </row>
    <row r="471" spans="1:34" x14ac:dyDescent="0.2">
      <c r="A471" s="45" t="s">
        <v>746</v>
      </c>
      <c r="B471" s="110">
        <f t="shared" si="21"/>
        <v>44848.947048611109</v>
      </c>
      <c r="C471" s="95">
        <v>2022</v>
      </c>
      <c r="D471" s="95">
        <v>10</v>
      </c>
      <c r="E471" s="95">
        <v>14</v>
      </c>
      <c r="F471" s="95">
        <v>22</v>
      </c>
      <c r="G471" s="96">
        <v>43</v>
      </c>
      <c r="H471" s="97">
        <v>45.2</v>
      </c>
      <c r="I471" s="97">
        <v>1.5</v>
      </c>
      <c r="J471" s="98">
        <v>51.307000000000002</v>
      </c>
      <c r="K471" s="95">
        <v>2</v>
      </c>
      <c r="L471" s="98">
        <v>1.7999999999999999E-2</v>
      </c>
      <c r="M471" s="98">
        <v>100.253</v>
      </c>
      <c r="N471" s="95">
        <v>1</v>
      </c>
      <c r="O471" s="95">
        <v>1.4E-2</v>
      </c>
      <c r="P471" s="95">
        <v>9</v>
      </c>
      <c r="Q471" s="111" t="s">
        <v>23</v>
      </c>
      <c r="R471" s="100">
        <v>3</v>
      </c>
      <c r="S471" s="100">
        <f t="shared" si="22"/>
        <v>2.859</v>
      </c>
      <c r="T471" s="100">
        <v>2.9</v>
      </c>
      <c r="U471" s="100" t="s">
        <v>11</v>
      </c>
      <c r="V471" s="95" t="s">
        <v>274</v>
      </c>
      <c r="W471" s="47" t="s">
        <v>7</v>
      </c>
      <c r="Y471" s="53">
        <f t="shared" si="23"/>
        <v>1.4125375446227572E+16</v>
      </c>
      <c r="AH471" s="37"/>
    </row>
    <row r="472" spans="1:34" x14ac:dyDescent="0.2">
      <c r="A472" s="45" t="s">
        <v>747</v>
      </c>
      <c r="B472" s="110">
        <f t="shared" si="21"/>
        <v>44849.286979166667</v>
      </c>
      <c r="C472" s="95">
        <v>2022</v>
      </c>
      <c r="D472" s="95">
        <v>10</v>
      </c>
      <c r="E472" s="95">
        <v>15</v>
      </c>
      <c r="F472" s="95">
        <v>6</v>
      </c>
      <c r="G472" s="96">
        <v>53</v>
      </c>
      <c r="H472" s="97">
        <v>15.5</v>
      </c>
      <c r="I472" s="97">
        <v>1</v>
      </c>
      <c r="J472" s="98">
        <v>51.145000000000003</v>
      </c>
      <c r="K472" s="95">
        <v>4</v>
      </c>
      <c r="L472" s="98">
        <v>3.5999999999999997E-2</v>
      </c>
      <c r="M472" s="98">
        <v>100.279</v>
      </c>
      <c r="N472" s="95">
        <v>3</v>
      </c>
      <c r="O472" s="95">
        <v>4.2999999999999997E-2</v>
      </c>
      <c r="P472" s="95">
        <v>10</v>
      </c>
      <c r="Q472" s="111" t="s">
        <v>23</v>
      </c>
      <c r="R472" s="100">
        <v>1.9</v>
      </c>
      <c r="S472" s="100">
        <f t="shared" si="22"/>
        <v>1.7655999999999998</v>
      </c>
      <c r="T472" s="100">
        <v>1.8</v>
      </c>
      <c r="U472" s="100" t="s">
        <v>11</v>
      </c>
      <c r="V472" s="95" t="s">
        <v>274</v>
      </c>
      <c r="W472" s="47" t="s">
        <v>7</v>
      </c>
      <c r="Y472" s="53">
        <f t="shared" si="23"/>
        <v>316227766016839.06</v>
      </c>
      <c r="AH472" s="37"/>
    </row>
    <row r="473" spans="1:34" x14ac:dyDescent="0.2">
      <c r="A473" s="45" t="s">
        <v>748</v>
      </c>
      <c r="B473" s="110">
        <f t="shared" si="21"/>
        <v>44849.525439814817</v>
      </c>
      <c r="C473" s="95">
        <v>2022</v>
      </c>
      <c r="D473" s="95">
        <v>10</v>
      </c>
      <c r="E473" s="95">
        <v>15</v>
      </c>
      <c r="F473" s="95">
        <v>12</v>
      </c>
      <c r="G473" s="96">
        <v>36</v>
      </c>
      <c r="H473" s="97">
        <v>38.200000000000003</v>
      </c>
      <c r="I473" s="97">
        <v>1</v>
      </c>
      <c r="J473" s="98">
        <v>51.593000000000004</v>
      </c>
      <c r="K473" s="95">
        <v>3</v>
      </c>
      <c r="L473" s="98">
        <v>2.7E-2</v>
      </c>
      <c r="M473" s="98">
        <v>99.98</v>
      </c>
      <c r="N473" s="95">
        <v>2</v>
      </c>
      <c r="O473" s="95">
        <v>2.9000000000000001E-2</v>
      </c>
      <c r="P473" s="95">
        <v>10</v>
      </c>
      <c r="Q473" s="111" t="s">
        <v>23</v>
      </c>
      <c r="R473" s="100">
        <v>2</v>
      </c>
      <c r="S473" s="100">
        <f t="shared" si="22"/>
        <v>1.865</v>
      </c>
      <c r="T473" s="100">
        <v>1.9</v>
      </c>
      <c r="U473" s="100" t="s">
        <v>11</v>
      </c>
      <c r="V473" s="95" t="s">
        <v>274</v>
      </c>
      <c r="W473" s="47" t="s">
        <v>7</v>
      </c>
      <c r="Y473" s="53">
        <f t="shared" si="23"/>
        <v>446683592150964.06</v>
      </c>
      <c r="AH473" s="37"/>
    </row>
    <row r="474" spans="1:34" x14ac:dyDescent="0.2">
      <c r="A474" s="45" t="s">
        <v>749</v>
      </c>
      <c r="B474" s="110">
        <f t="shared" si="21"/>
        <v>44849.857037037036</v>
      </c>
      <c r="C474" s="95">
        <v>2022</v>
      </c>
      <c r="D474" s="95">
        <v>10</v>
      </c>
      <c r="E474" s="95">
        <v>15</v>
      </c>
      <c r="F474" s="95">
        <v>20</v>
      </c>
      <c r="G474" s="96">
        <v>34</v>
      </c>
      <c r="H474" s="97">
        <v>8.4</v>
      </c>
      <c r="I474" s="97">
        <v>1.2</v>
      </c>
      <c r="J474" s="98">
        <v>51.207999999999998</v>
      </c>
      <c r="K474" s="95">
        <v>3</v>
      </c>
      <c r="L474" s="98">
        <v>2.7E-2</v>
      </c>
      <c r="M474" s="98">
        <v>100.236</v>
      </c>
      <c r="N474" s="95">
        <v>2</v>
      </c>
      <c r="O474" s="95">
        <v>2.9000000000000001E-2</v>
      </c>
      <c r="P474" s="95">
        <v>10</v>
      </c>
      <c r="Q474" s="111" t="s">
        <v>23</v>
      </c>
      <c r="R474" s="100">
        <v>2.1</v>
      </c>
      <c r="S474" s="100">
        <f t="shared" si="22"/>
        <v>1.9644000000000001</v>
      </c>
      <c r="T474" s="100">
        <v>2</v>
      </c>
      <c r="U474" s="100" t="s">
        <v>11</v>
      </c>
      <c r="V474" s="95" t="s">
        <v>274</v>
      </c>
      <c r="W474" s="47" t="s">
        <v>7</v>
      </c>
      <c r="Y474" s="53">
        <f t="shared" si="23"/>
        <v>630957344480198.25</v>
      </c>
      <c r="AH474" s="37"/>
    </row>
    <row r="475" spans="1:34" x14ac:dyDescent="0.2">
      <c r="A475" s="45" t="s">
        <v>750</v>
      </c>
      <c r="B475" s="110">
        <f t="shared" si="21"/>
        <v>44849.889594907407</v>
      </c>
      <c r="C475" s="95">
        <v>2022</v>
      </c>
      <c r="D475" s="95">
        <v>10</v>
      </c>
      <c r="E475" s="95">
        <v>15</v>
      </c>
      <c r="F475" s="95">
        <v>21</v>
      </c>
      <c r="G475" s="96">
        <v>21</v>
      </c>
      <c r="H475" s="97">
        <v>1.6</v>
      </c>
      <c r="I475" s="97">
        <v>1.3</v>
      </c>
      <c r="J475" s="98">
        <v>51.158000000000001</v>
      </c>
      <c r="K475" s="95">
        <v>3</v>
      </c>
      <c r="L475" s="98">
        <v>2.7E-2</v>
      </c>
      <c r="M475" s="98">
        <v>100.20099999999999</v>
      </c>
      <c r="N475" s="95">
        <v>1</v>
      </c>
      <c r="O475" s="95">
        <v>1.4E-2</v>
      </c>
      <c r="P475" s="95">
        <v>10</v>
      </c>
      <c r="Q475" s="111" t="s">
        <v>23</v>
      </c>
      <c r="R475" s="100">
        <v>2.9</v>
      </c>
      <c r="S475" s="100">
        <f t="shared" si="22"/>
        <v>2.7595999999999998</v>
      </c>
      <c r="T475" s="100">
        <v>2.8</v>
      </c>
      <c r="U475" s="100" t="s">
        <v>11</v>
      </c>
      <c r="V475" s="95" t="s">
        <v>274</v>
      </c>
      <c r="W475" s="47" t="s">
        <v>7</v>
      </c>
      <c r="Y475" s="53">
        <f t="shared" si="23"/>
        <v>1E+16</v>
      </c>
      <c r="AH475" s="37"/>
    </row>
    <row r="476" spans="1:34" x14ac:dyDescent="0.2">
      <c r="A476" s="45" t="s">
        <v>751</v>
      </c>
      <c r="B476" s="110">
        <f t="shared" si="21"/>
        <v>44850.682175925926</v>
      </c>
      <c r="C476" s="95">
        <v>2022</v>
      </c>
      <c r="D476" s="95">
        <v>10</v>
      </c>
      <c r="E476" s="95">
        <v>16</v>
      </c>
      <c r="F476" s="95">
        <v>16</v>
      </c>
      <c r="G476" s="96">
        <v>22</v>
      </c>
      <c r="H476" s="97">
        <v>20.6</v>
      </c>
      <c r="I476" s="97">
        <v>1.4</v>
      </c>
      <c r="J476" s="98">
        <v>51.298999999999999</v>
      </c>
      <c r="K476" s="95">
        <v>3</v>
      </c>
      <c r="L476" s="98">
        <v>2.7E-2</v>
      </c>
      <c r="M476" s="98">
        <v>100.227</v>
      </c>
      <c r="N476" s="95">
        <v>2</v>
      </c>
      <c r="O476" s="95">
        <v>2.9000000000000001E-2</v>
      </c>
      <c r="P476" s="95">
        <v>10</v>
      </c>
      <c r="Q476" s="111" t="s">
        <v>23</v>
      </c>
      <c r="R476" s="100">
        <v>2.2999999999999998</v>
      </c>
      <c r="S476" s="100">
        <f t="shared" si="22"/>
        <v>2.1631999999999998</v>
      </c>
      <c r="T476" s="100">
        <v>2.2000000000000002</v>
      </c>
      <c r="U476" s="100" t="s">
        <v>11</v>
      </c>
      <c r="V476" s="95" t="s">
        <v>274</v>
      </c>
      <c r="W476" s="47" t="s">
        <v>7</v>
      </c>
      <c r="Y476" s="53">
        <f t="shared" si="23"/>
        <v>1258925411794173.5</v>
      </c>
      <c r="AH476" s="37"/>
    </row>
    <row r="477" spans="1:34" x14ac:dyDescent="0.2">
      <c r="A477" s="45" t="s">
        <v>752</v>
      </c>
      <c r="B477" s="110">
        <f t="shared" si="21"/>
        <v>44850.953761574077</v>
      </c>
      <c r="C477" s="95">
        <v>2022</v>
      </c>
      <c r="D477" s="95">
        <v>10</v>
      </c>
      <c r="E477" s="95">
        <v>16</v>
      </c>
      <c r="F477" s="95">
        <v>22</v>
      </c>
      <c r="G477" s="96">
        <v>53</v>
      </c>
      <c r="H477" s="97">
        <v>25.4</v>
      </c>
      <c r="I477" s="97">
        <v>0.7</v>
      </c>
      <c r="J477" s="98">
        <v>51.222000000000001</v>
      </c>
      <c r="K477" s="95">
        <v>4</v>
      </c>
      <c r="L477" s="98">
        <v>3.5999999999999997E-2</v>
      </c>
      <c r="M477" s="98">
        <v>100.194</v>
      </c>
      <c r="N477" s="95">
        <v>3</v>
      </c>
      <c r="O477" s="95">
        <v>4.2999999999999997E-2</v>
      </c>
      <c r="P477" s="95">
        <v>10</v>
      </c>
      <c r="Q477" s="111" t="s">
        <v>23</v>
      </c>
      <c r="R477" s="100">
        <v>2.4</v>
      </c>
      <c r="S477" s="100">
        <f t="shared" si="22"/>
        <v>2.2625999999999999</v>
      </c>
      <c r="T477" s="100">
        <v>2.2999999999999998</v>
      </c>
      <c r="U477" s="100" t="s">
        <v>11</v>
      </c>
      <c r="V477" s="95" t="s">
        <v>274</v>
      </c>
      <c r="W477" s="47" t="s">
        <v>7</v>
      </c>
      <c r="Y477" s="53">
        <f t="shared" si="23"/>
        <v>1778279410038929</v>
      </c>
      <c r="AH477" s="37"/>
    </row>
    <row r="478" spans="1:34" x14ac:dyDescent="0.2">
      <c r="A478" s="45" t="s">
        <v>753</v>
      </c>
      <c r="B478" s="110">
        <f t="shared" si="21"/>
        <v>44851.780324074076</v>
      </c>
      <c r="C478" s="95">
        <v>2022</v>
      </c>
      <c r="D478" s="95">
        <v>10</v>
      </c>
      <c r="E478" s="95">
        <v>17</v>
      </c>
      <c r="F478" s="95">
        <v>18</v>
      </c>
      <c r="G478" s="96">
        <v>43</v>
      </c>
      <c r="H478" s="97">
        <v>40.200000000000003</v>
      </c>
      <c r="I478" s="97">
        <v>0.8</v>
      </c>
      <c r="J478" s="98">
        <v>51.420999999999999</v>
      </c>
      <c r="K478" s="95">
        <v>3</v>
      </c>
      <c r="L478" s="98">
        <v>2.7E-2</v>
      </c>
      <c r="M478" s="98">
        <v>100.066</v>
      </c>
      <c r="N478" s="95">
        <v>2</v>
      </c>
      <c r="O478" s="95">
        <v>2.9000000000000001E-2</v>
      </c>
      <c r="P478" s="95">
        <v>10</v>
      </c>
      <c r="Q478" s="111" t="s">
        <v>23</v>
      </c>
      <c r="R478" s="100">
        <v>2.2000000000000002</v>
      </c>
      <c r="S478" s="100">
        <f t="shared" si="22"/>
        <v>2.0638000000000005</v>
      </c>
      <c r="T478" s="100">
        <v>2.1</v>
      </c>
      <c r="U478" s="100" t="s">
        <v>11</v>
      </c>
      <c r="V478" s="95" t="s">
        <v>274</v>
      </c>
      <c r="W478" s="47" t="s">
        <v>7</v>
      </c>
      <c r="Y478" s="53">
        <f t="shared" si="23"/>
        <v>891250938133751.25</v>
      </c>
      <c r="AH478" s="37"/>
    </row>
    <row r="479" spans="1:34" x14ac:dyDescent="0.2">
      <c r="A479" s="45" t="s">
        <v>754</v>
      </c>
      <c r="B479" s="110">
        <f t="shared" si="21"/>
        <v>44852.21670138889</v>
      </c>
      <c r="C479" s="95">
        <v>2022</v>
      </c>
      <c r="D479" s="95">
        <v>10</v>
      </c>
      <c r="E479" s="95">
        <v>18</v>
      </c>
      <c r="F479" s="95">
        <v>5</v>
      </c>
      <c r="G479" s="96">
        <v>12</v>
      </c>
      <c r="H479" s="97">
        <v>3.2</v>
      </c>
      <c r="I479" s="97">
        <v>0.9</v>
      </c>
      <c r="J479" s="98">
        <v>51.201000000000001</v>
      </c>
      <c r="K479" s="95">
        <v>4</v>
      </c>
      <c r="L479" s="98">
        <v>3.5999999999999997E-2</v>
      </c>
      <c r="M479" s="98">
        <v>100.16800000000001</v>
      </c>
      <c r="N479" s="95">
        <v>3</v>
      </c>
      <c r="O479" s="95">
        <v>4.2999999999999997E-2</v>
      </c>
      <c r="P479" s="95">
        <v>9</v>
      </c>
      <c r="Q479" s="111" t="s">
        <v>23</v>
      </c>
      <c r="R479" s="100">
        <v>2.4</v>
      </c>
      <c r="S479" s="100">
        <f t="shared" si="22"/>
        <v>2.2625999999999999</v>
      </c>
      <c r="T479" s="100">
        <v>2.2999999999999998</v>
      </c>
      <c r="U479" s="100" t="s">
        <v>11</v>
      </c>
      <c r="V479" s="95" t="s">
        <v>274</v>
      </c>
      <c r="W479" s="47" t="s">
        <v>7</v>
      </c>
      <c r="Y479" s="53">
        <f t="shared" si="23"/>
        <v>1778279410038929</v>
      </c>
      <c r="AH479" s="37"/>
    </row>
    <row r="480" spans="1:34" x14ac:dyDescent="0.2">
      <c r="A480" s="45" t="s">
        <v>755</v>
      </c>
      <c r="B480" s="110">
        <f t="shared" si="21"/>
        <v>44852.721134259256</v>
      </c>
      <c r="C480" s="95">
        <v>2022</v>
      </c>
      <c r="D480" s="95">
        <v>10</v>
      </c>
      <c r="E480" s="95">
        <v>18</v>
      </c>
      <c r="F480" s="95">
        <v>17</v>
      </c>
      <c r="G480" s="96">
        <v>18</v>
      </c>
      <c r="H480" s="97">
        <v>26.4</v>
      </c>
      <c r="I480" s="97">
        <v>1.9</v>
      </c>
      <c r="J480" s="98">
        <v>52.877000000000002</v>
      </c>
      <c r="K480" s="95">
        <v>2</v>
      </c>
      <c r="L480" s="98">
        <v>1.7999999999999999E-2</v>
      </c>
      <c r="M480" s="98">
        <v>100.764</v>
      </c>
      <c r="N480" s="95">
        <v>1</v>
      </c>
      <c r="O480" s="95">
        <v>1.4999999999999999E-2</v>
      </c>
      <c r="P480" s="95">
        <v>9</v>
      </c>
      <c r="Q480" s="111" t="s">
        <v>23</v>
      </c>
      <c r="R480" s="100">
        <v>3.2</v>
      </c>
      <c r="S480" s="100">
        <f t="shared" si="22"/>
        <v>3.0578000000000003</v>
      </c>
      <c r="T480" s="100">
        <v>3.1</v>
      </c>
      <c r="U480" s="100" t="s">
        <v>11</v>
      </c>
      <c r="V480" s="95" t="s">
        <v>275</v>
      </c>
      <c r="W480" s="47" t="s">
        <v>7</v>
      </c>
      <c r="Y480" s="53">
        <f t="shared" si="23"/>
        <v>2.8183829312644916E+16</v>
      </c>
      <c r="AH480" s="37"/>
    </row>
    <row r="481" spans="1:34" x14ac:dyDescent="0.2">
      <c r="A481" s="45" t="s">
        <v>756</v>
      </c>
      <c r="B481" s="110">
        <f t="shared" si="21"/>
        <v>44853.214560185188</v>
      </c>
      <c r="C481" s="95">
        <v>2022</v>
      </c>
      <c r="D481" s="95">
        <v>10</v>
      </c>
      <c r="E481" s="95">
        <v>19</v>
      </c>
      <c r="F481" s="95">
        <v>5</v>
      </c>
      <c r="G481" s="96">
        <v>8</v>
      </c>
      <c r="H481" s="97">
        <v>58.7</v>
      </c>
      <c r="I481" s="97">
        <v>1.1000000000000001</v>
      </c>
      <c r="J481" s="98">
        <v>51.055</v>
      </c>
      <c r="K481" s="95">
        <v>3</v>
      </c>
      <c r="L481" s="98">
        <v>2.7E-2</v>
      </c>
      <c r="M481" s="98">
        <v>99.893000000000001</v>
      </c>
      <c r="N481" s="95">
        <v>1</v>
      </c>
      <c r="O481" s="95">
        <v>1.4E-2</v>
      </c>
      <c r="P481" s="95">
        <v>10</v>
      </c>
      <c r="Q481" s="111" t="s">
        <v>23</v>
      </c>
      <c r="R481" s="100">
        <v>2.2999999999999998</v>
      </c>
      <c r="S481" s="100">
        <f t="shared" si="22"/>
        <v>2.1631999999999998</v>
      </c>
      <c r="T481" s="100">
        <v>2.2000000000000002</v>
      </c>
      <c r="U481" s="100" t="s">
        <v>11</v>
      </c>
      <c r="V481" s="95" t="s">
        <v>274</v>
      </c>
      <c r="W481" s="47" t="s">
        <v>7</v>
      </c>
      <c r="Y481" s="53">
        <f t="shared" si="23"/>
        <v>1258925411794173.5</v>
      </c>
      <c r="AH481" s="37"/>
    </row>
    <row r="482" spans="1:34" x14ac:dyDescent="0.2">
      <c r="A482" s="45" t="s">
        <v>757</v>
      </c>
      <c r="B482" s="110">
        <f t="shared" si="21"/>
        <v>44853.499791666669</v>
      </c>
      <c r="C482" s="95">
        <v>2022</v>
      </c>
      <c r="D482" s="95">
        <v>10</v>
      </c>
      <c r="E482" s="95">
        <v>19</v>
      </c>
      <c r="F482" s="95">
        <v>11</v>
      </c>
      <c r="G482" s="96">
        <v>59</v>
      </c>
      <c r="H482" s="97">
        <v>42</v>
      </c>
      <c r="I482" s="97">
        <v>1.8</v>
      </c>
      <c r="J482" s="98">
        <v>51.319000000000003</v>
      </c>
      <c r="K482" s="95">
        <v>3</v>
      </c>
      <c r="L482" s="98">
        <v>2.7E-2</v>
      </c>
      <c r="M482" s="98">
        <v>100.407</v>
      </c>
      <c r="N482" s="95">
        <v>2</v>
      </c>
      <c r="O482" s="95">
        <v>2.9000000000000001E-2</v>
      </c>
      <c r="P482" s="95">
        <v>10</v>
      </c>
      <c r="Q482" s="111" t="s">
        <v>23</v>
      </c>
      <c r="R482" s="100">
        <v>2.4</v>
      </c>
      <c r="S482" s="100">
        <f t="shared" si="22"/>
        <v>2.2625999999999999</v>
      </c>
      <c r="T482" s="100">
        <v>2.2999999999999998</v>
      </c>
      <c r="U482" s="100" t="s">
        <v>11</v>
      </c>
      <c r="V482" s="95" t="s">
        <v>274</v>
      </c>
      <c r="W482" s="47" t="s">
        <v>7</v>
      </c>
      <c r="Y482" s="53">
        <f t="shared" si="23"/>
        <v>1778279410038929</v>
      </c>
      <c r="AH482" s="37"/>
    </row>
    <row r="483" spans="1:34" x14ac:dyDescent="0.2">
      <c r="A483" s="45" t="s">
        <v>758</v>
      </c>
      <c r="B483" s="110">
        <f t="shared" si="21"/>
        <v>44853.804837962962</v>
      </c>
      <c r="C483" s="95">
        <v>2022</v>
      </c>
      <c r="D483" s="95">
        <v>10</v>
      </c>
      <c r="E483" s="95">
        <v>19</v>
      </c>
      <c r="F483" s="95">
        <v>19</v>
      </c>
      <c r="G483" s="96">
        <v>18</v>
      </c>
      <c r="H483" s="97">
        <v>58.8</v>
      </c>
      <c r="I483" s="97">
        <v>0.8</v>
      </c>
      <c r="J483" s="98">
        <v>51.191000000000003</v>
      </c>
      <c r="K483" s="95">
        <v>3</v>
      </c>
      <c r="L483" s="98">
        <v>2.7E-2</v>
      </c>
      <c r="M483" s="98">
        <v>100.23699999999999</v>
      </c>
      <c r="N483" s="95">
        <v>2</v>
      </c>
      <c r="O483" s="95">
        <v>2.9000000000000001E-2</v>
      </c>
      <c r="P483" s="95">
        <v>10</v>
      </c>
      <c r="Q483" s="111" t="s">
        <v>23</v>
      </c>
      <c r="R483" s="100">
        <v>1.8</v>
      </c>
      <c r="S483" s="100">
        <f t="shared" si="22"/>
        <v>1.6662000000000001</v>
      </c>
      <c r="T483" s="100">
        <v>1.7</v>
      </c>
      <c r="U483" s="100" t="s">
        <v>11</v>
      </c>
      <c r="V483" s="95" t="s">
        <v>274</v>
      </c>
      <c r="W483" s="47" t="s">
        <v>7</v>
      </c>
      <c r="Y483" s="53">
        <f t="shared" si="23"/>
        <v>223872113856835.09</v>
      </c>
      <c r="AH483" s="37"/>
    </row>
    <row r="484" spans="1:34" x14ac:dyDescent="0.2">
      <c r="A484" s="45" t="s">
        <v>759</v>
      </c>
      <c r="B484" s="110">
        <f t="shared" si="21"/>
        <v>44854.058599537035</v>
      </c>
      <c r="C484" s="95">
        <v>2022</v>
      </c>
      <c r="D484" s="95">
        <v>10</v>
      </c>
      <c r="E484" s="95">
        <v>20</v>
      </c>
      <c r="F484" s="95">
        <v>1</v>
      </c>
      <c r="G484" s="96">
        <v>24</v>
      </c>
      <c r="H484" s="97">
        <v>23.9</v>
      </c>
      <c r="I484" s="97">
        <v>1.3</v>
      </c>
      <c r="J484" s="98">
        <v>51.142000000000003</v>
      </c>
      <c r="K484" s="95">
        <v>3</v>
      </c>
      <c r="L484" s="98">
        <v>2.7E-2</v>
      </c>
      <c r="M484" s="98">
        <v>100.264</v>
      </c>
      <c r="N484" s="95">
        <v>2</v>
      </c>
      <c r="O484" s="95">
        <v>2.9000000000000001E-2</v>
      </c>
      <c r="P484" s="95">
        <v>10</v>
      </c>
      <c r="Q484" s="111" t="s">
        <v>23</v>
      </c>
      <c r="R484" s="100">
        <v>2.2999999999999998</v>
      </c>
      <c r="S484" s="100">
        <f t="shared" si="22"/>
        <v>2.1631999999999998</v>
      </c>
      <c r="T484" s="100">
        <v>2.2000000000000002</v>
      </c>
      <c r="U484" s="100" t="s">
        <v>11</v>
      </c>
      <c r="V484" s="95" t="s">
        <v>274</v>
      </c>
      <c r="W484" s="47" t="s">
        <v>7</v>
      </c>
      <c r="Y484" s="53">
        <f t="shared" si="23"/>
        <v>1258925411794173.5</v>
      </c>
      <c r="AH484" s="37"/>
    </row>
    <row r="485" spans="1:34" x14ac:dyDescent="0.2">
      <c r="A485" s="45" t="s">
        <v>760</v>
      </c>
      <c r="B485" s="110">
        <f t="shared" si="21"/>
        <v>44854.905624999999</v>
      </c>
      <c r="C485" s="95">
        <v>2022</v>
      </c>
      <c r="D485" s="95">
        <v>10</v>
      </c>
      <c r="E485" s="95">
        <v>20</v>
      </c>
      <c r="F485" s="95">
        <v>21</v>
      </c>
      <c r="G485" s="96">
        <v>44</v>
      </c>
      <c r="H485" s="97">
        <v>6.6</v>
      </c>
      <c r="I485" s="97">
        <v>1.1000000000000001</v>
      </c>
      <c r="J485" s="98">
        <v>51.113</v>
      </c>
      <c r="K485" s="95">
        <v>3</v>
      </c>
      <c r="L485" s="98">
        <v>2.7E-2</v>
      </c>
      <c r="M485" s="98">
        <v>100.259</v>
      </c>
      <c r="N485" s="95">
        <v>2</v>
      </c>
      <c r="O485" s="95">
        <v>2.9000000000000001E-2</v>
      </c>
      <c r="P485" s="95">
        <v>10</v>
      </c>
      <c r="Q485" s="111" t="s">
        <v>23</v>
      </c>
      <c r="R485" s="100">
        <v>2.4</v>
      </c>
      <c r="S485" s="100">
        <f t="shared" si="22"/>
        <v>2.2625999999999999</v>
      </c>
      <c r="T485" s="100">
        <v>2.2999999999999998</v>
      </c>
      <c r="U485" s="100" t="s">
        <v>11</v>
      </c>
      <c r="V485" s="95" t="s">
        <v>274</v>
      </c>
      <c r="W485" s="47" t="s">
        <v>7</v>
      </c>
      <c r="Y485" s="53">
        <f t="shared" si="23"/>
        <v>1778279410038929</v>
      </c>
      <c r="AH485" s="37"/>
    </row>
    <row r="486" spans="1:34" x14ac:dyDescent="0.2">
      <c r="A486" s="45" t="s">
        <v>761</v>
      </c>
      <c r="B486" s="110">
        <f t="shared" si="21"/>
        <v>44854.984432870369</v>
      </c>
      <c r="C486" s="95">
        <v>2022</v>
      </c>
      <c r="D486" s="95">
        <v>10</v>
      </c>
      <c r="E486" s="95">
        <v>20</v>
      </c>
      <c r="F486" s="95">
        <v>23</v>
      </c>
      <c r="G486" s="96">
        <v>37</v>
      </c>
      <c r="H486" s="97">
        <v>35.299999999999997</v>
      </c>
      <c r="I486" s="97">
        <v>1.5</v>
      </c>
      <c r="J486" s="98">
        <v>51.036000000000001</v>
      </c>
      <c r="K486" s="95">
        <v>2</v>
      </c>
      <c r="L486" s="98">
        <v>1.7999999999999999E-2</v>
      </c>
      <c r="M486" s="98">
        <v>100.294</v>
      </c>
      <c r="N486" s="95">
        <v>1</v>
      </c>
      <c r="O486" s="95">
        <v>1.4E-2</v>
      </c>
      <c r="P486" s="95">
        <v>10</v>
      </c>
      <c r="Q486" s="111" t="s">
        <v>23</v>
      </c>
      <c r="R486" s="100">
        <v>2.6</v>
      </c>
      <c r="S486" s="100">
        <f t="shared" si="22"/>
        <v>2.4614000000000003</v>
      </c>
      <c r="T486" s="100">
        <v>2.5</v>
      </c>
      <c r="U486" s="100" t="s">
        <v>11</v>
      </c>
      <c r="V486" s="95" t="s">
        <v>274</v>
      </c>
      <c r="W486" s="47" t="s">
        <v>7</v>
      </c>
      <c r="Y486" s="53">
        <f t="shared" si="23"/>
        <v>3548133892335782</v>
      </c>
      <c r="AH486" s="37"/>
    </row>
    <row r="487" spans="1:34" x14ac:dyDescent="0.2">
      <c r="A487" s="45" t="s">
        <v>762</v>
      </c>
      <c r="B487" s="110">
        <f t="shared" si="21"/>
        <v>44855.39472222222</v>
      </c>
      <c r="C487" s="95">
        <v>2022</v>
      </c>
      <c r="D487" s="95">
        <v>10</v>
      </c>
      <c r="E487" s="95">
        <v>21</v>
      </c>
      <c r="F487" s="95">
        <v>9</v>
      </c>
      <c r="G487" s="96">
        <v>28</v>
      </c>
      <c r="H487" s="97">
        <v>24.1</v>
      </c>
      <c r="I487" s="97">
        <v>1.3</v>
      </c>
      <c r="J487" s="98">
        <v>51.085999999999999</v>
      </c>
      <c r="K487" s="95">
        <v>2</v>
      </c>
      <c r="L487" s="98">
        <v>1.7999999999999999E-2</v>
      </c>
      <c r="M487" s="98">
        <v>100.34399999999999</v>
      </c>
      <c r="N487" s="95">
        <v>1</v>
      </c>
      <c r="O487" s="95">
        <v>1.4E-2</v>
      </c>
      <c r="P487" s="95">
        <v>10</v>
      </c>
      <c r="Q487" s="111" t="s">
        <v>23</v>
      </c>
      <c r="R487" s="100">
        <v>2.4</v>
      </c>
      <c r="S487" s="100">
        <f t="shared" si="22"/>
        <v>2.2625999999999999</v>
      </c>
      <c r="T487" s="100">
        <v>2.2999999999999998</v>
      </c>
      <c r="U487" s="100" t="s">
        <v>11</v>
      </c>
      <c r="V487" s="95" t="s">
        <v>274</v>
      </c>
      <c r="W487" s="47" t="s">
        <v>7</v>
      </c>
      <c r="Y487" s="53">
        <f t="shared" si="23"/>
        <v>1778279410038929</v>
      </c>
      <c r="AH487" s="37"/>
    </row>
    <row r="488" spans="1:34" x14ac:dyDescent="0.2">
      <c r="A488" s="45" t="s">
        <v>763</v>
      </c>
      <c r="B488" s="110">
        <f t="shared" si="21"/>
        <v>44855.507650462961</v>
      </c>
      <c r="C488" s="95">
        <v>2022</v>
      </c>
      <c r="D488" s="95">
        <v>10</v>
      </c>
      <c r="E488" s="95">
        <v>21</v>
      </c>
      <c r="F488" s="95">
        <v>12</v>
      </c>
      <c r="G488" s="96">
        <v>11</v>
      </c>
      <c r="H488" s="97">
        <v>1.5</v>
      </c>
      <c r="I488" s="97">
        <v>1.7</v>
      </c>
      <c r="J488" s="98">
        <v>51.308999999999997</v>
      </c>
      <c r="K488" s="95">
        <v>2</v>
      </c>
      <c r="L488" s="98">
        <v>1.7999999999999999E-2</v>
      </c>
      <c r="M488" s="98">
        <v>100.35599999999999</v>
      </c>
      <c r="N488" s="95">
        <v>1</v>
      </c>
      <c r="O488" s="95">
        <v>1.4E-2</v>
      </c>
      <c r="P488" s="95">
        <v>10</v>
      </c>
      <c r="Q488" s="111" t="s">
        <v>23</v>
      </c>
      <c r="R488" s="100">
        <v>3.3</v>
      </c>
      <c r="S488" s="100">
        <f t="shared" si="22"/>
        <v>3.1571999999999996</v>
      </c>
      <c r="T488" s="100">
        <v>3.2</v>
      </c>
      <c r="U488" s="100" t="s">
        <v>11</v>
      </c>
      <c r="V488" s="95" t="s">
        <v>274</v>
      </c>
      <c r="W488" s="47" t="s">
        <v>7</v>
      </c>
      <c r="Y488" s="53">
        <f t="shared" si="23"/>
        <v>3.981071705534992E+16</v>
      </c>
      <c r="AH488" s="37"/>
    </row>
    <row r="489" spans="1:34" x14ac:dyDescent="0.2">
      <c r="A489" s="45" t="s">
        <v>764</v>
      </c>
      <c r="B489" s="110">
        <f t="shared" si="21"/>
        <v>44855.940891203703</v>
      </c>
      <c r="C489" s="95">
        <v>2022</v>
      </c>
      <c r="D489" s="95">
        <v>10</v>
      </c>
      <c r="E489" s="95">
        <v>21</v>
      </c>
      <c r="F489" s="95">
        <v>22</v>
      </c>
      <c r="G489" s="96">
        <v>34</v>
      </c>
      <c r="H489" s="97">
        <v>53.9</v>
      </c>
      <c r="I489" s="97">
        <v>1</v>
      </c>
      <c r="J489" s="98">
        <v>51.427</v>
      </c>
      <c r="K489" s="95">
        <v>3</v>
      </c>
      <c r="L489" s="98">
        <v>2.7E-2</v>
      </c>
      <c r="M489" s="98">
        <v>100.107</v>
      </c>
      <c r="N489" s="95">
        <v>2</v>
      </c>
      <c r="O489" s="95">
        <v>2.9000000000000001E-2</v>
      </c>
      <c r="P489" s="95">
        <v>10</v>
      </c>
      <c r="Q489" s="111" t="s">
        <v>23</v>
      </c>
      <c r="R489" s="100">
        <v>2.1</v>
      </c>
      <c r="S489" s="100">
        <f t="shared" si="22"/>
        <v>1.9644000000000001</v>
      </c>
      <c r="T489" s="100">
        <v>2</v>
      </c>
      <c r="U489" s="100" t="s">
        <v>11</v>
      </c>
      <c r="V489" s="95" t="s">
        <v>274</v>
      </c>
      <c r="W489" s="47" t="s">
        <v>7</v>
      </c>
      <c r="Y489" s="53">
        <f t="shared" si="23"/>
        <v>630957344480198.25</v>
      </c>
      <c r="AH489" s="37"/>
    </row>
    <row r="490" spans="1:34" x14ac:dyDescent="0.2">
      <c r="A490" s="45" t="s">
        <v>765</v>
      </c>
      <c r="B490" s="110">
        <f t="shared" si="21"/>
        <v>44857.563807870371</v>
      </c>
      <c r="C490" s="95">
        <v>2022</v>
      </c>
      <c r="D490" s="95">
        <v>10</v>
      </c>
      <c r="E490" s="95">
        <v>23</v>
      </c>
      <c r="F490" s="95">
        <v>13</v>
      </c>
      <c r="G490" s="96">
        <v>31</v>
      </c>
      <c r="H490" s="97">
        <v>53.6</v>
      </c>
      <c r="I490" s="97">
        <v>1.7</v>
      </c>
      <c r="J490" s="98">
        <v>51.29</v>
      </c>
      <c r="K490" s="95">
        <v>2</v>
      </c>
      <c r="L490" s="98">
        <v>1.7999999999999999E-2</v>
      </c>
      <c r="M490" s="98">
        <v>100.306</v>
      </c>
      <c r="N490" s="95">
        <v>1</v>
      </c>
      <c r="O490" s="95">
        <v>1.4E-2</v>
      </c>
      <c r="P490" s="95">
        <v>10</v>
      </c>
      <c r="Q490" s="111" t="s">
        <v>23</v>
      </c>
      <c r="R490" s="100">
        <v>2.8</v>
      </c>
      <c r="S490" s="100">
        <f t="shared" si="22"/>
        <v>2.6601999999999997</v>
      </c>
      <c r="T490" s="100">
        <v>2.7</v>
      </c>
      <c r="U490" s="100" t="s">
        <v>11</v>
      </c>
      <c r="V490" s="95" t="s">
        <v>274</v>
      </c>
      <c r="W490" s="47" t="s">
        <v>7</v>
      </c>
      <c r="Y490" s="53">
        <f t="shared" si="23"/>
        <v>7079457843841414</v>
      </c>
      <c r="AH490" s="37"/>
    </row>
    <row r="491" spans="1:34" x14ac:dyDescent="0.2">
      <c r="A491" s="45" t="s">
        <v>766</v>
      </c>
      <c r="B491" s="110">
        <f t="shared" si="21"/>
        <v>44858.213252314818</v>
      </c>
      <c r="C491" s="95">
        <v>2022</v>
      </c>
      <c r="D491" s="95">
        <v>10</v>
      </c>
      <c r="E491" s="95">
        <v>24</v>
      </c>
      <c r="F491" s="95">
        <v>5</v>
      </c>
      <c r="G491" s="96">
        <v>7</v>
      </c>
      <c r="H491" s="97">
        <v>5.7</v>
      </c>
      <c r="I491" s="97">
        <v>2</v>
      </c>
      <c r="J491" s="98">
        <v>51.204999999999998</v>
      </c>
      <c r="K491" s="95">
        <v>2</v>
      </c>
      <c r="L491" s="98">
        <v>1.7999999999999999E-2</v>
      </c>
      <c r="M491" s="98">
        <v>100.20099999999999</v>
      </c>
      <c r="N491" s="95">
        <v>1</v>
      </c>
      <c r="O491" s="95">
        <v>1.4E-2</v>
      </c>
      <c r="P491" s="95">
        <v>9</v>
      </c>
      <c r="Q491" s="111" t="s">
        <v>23</v>
      </c>
      <c r="R491" s="100">
        <v>3.4</v>
      </c>
      <c r="S491" s="100">
        <f t="shared" si="22"/>
        <v>3.2565999999999997</v>
      </c>
      <c r="T491" s="100">
        <v>3.3</v>
      </c>
      <c r="U491" s="100" t="s">
        <v>11</v>
      </c>
      <c r="V491" s="95" t="s">
        <v>274</v>
      </c>
      <c r="W491" s="47" t="s">
        <v>7</v>
      </c>
      <c r="Y491" s="53">
        <f t="shared" si="23"/>
        <v>5.6234132519035104E+16</v>
      </c>
      <c r="AH491" s="37"/>
    </row>
    <row r="492" spans="1:34" x14ac:dyDescent="0.2">
      <c r="A492" s="45" t="s">
        <v>767</v>
      </c>
      <c r="B492" s="110">
        <f t="shared" si="21"/>
        <v>44858.90898148148</v>
      </c>
      <c r="C492" s="95">
        <v>2022</v>
      </c>
      <c r="D492" s="95">
        <v>10</v>
      </c>
      <c r="E492" s="95">
        <v>24</v>
      </c>
      <c r="F492" s="95">
        <v>21</v>
      </c>
      <c r="G492" s="96">
        <v>48</v>
      </c>
      <c r="H492" s="97">
        <v>56.2</v>
      </c>
      <c r="I492" s="97">
        <v>1.5</v>
      </c>
      <c r="J492" s="98">
        <v>52.356999999999999</v>
      </c>
      <c r="K492" s="95">
        <v>3</v>
      </c>
      <c r="L492" s="98">
        <v>2.7E-2</v>
      </c>
      <c r="M492" s="98">
        <v>100.101</v>
      </c>
      <c r="N492" s="95">
        <v>2</v>
      </c>
      <c r="O492" s="95">
        <v>2.9000000000000001E-2</v>
      </c>
      <c r="P492" s="95">
        <v>10</v>
      </c>
      <c r="Q492" s="111" t="s">
        <v>23</v>
      </c>
      <c r="R492" s="100">
        <v>2.1</v>
      </c>
      <c r="S492" s="100">
        <f t="shared" si="22"/>
        <v>1.9644000000000001</v>
      </c>
      <c r="T492" s="100">
        <v>2</v>
      </c>
      <c r="U492" s="100" t="s">
        <v>11</v>
      </c>
      <c r="V492" s="95" t="s">
        <v>275</v>
      </c>
      <c r="W492" s="47" t="s">
        <v>7</v>
      </c>
      <c r="Y492" s="53">
        <f t="shared" si="23"/>
        <v>630957344480198.25</v>
      </c>
      <c r="AH492" s="37"/>
    </row>
    <row r="493" spans="1:34" x14ac:dyDescent="0.2">
      <c r="A493" s="45" t="s">
        <v>768</v>
      </c>
      <c r="B493" s="110">
        <f t="shared" si="21"/>
        <v>44859.118888888886</v>
      </c>
      <c r="C493" s="95">
        <v>2022</v>
      </c>
      <c r="D493" s="95">
        <v>10</v>
      </c>
      <c r="E493" s="95">
        <v>25</v>
      </c>
      <c r="F493" s="95">
        <v>2</v>
      </c>
      <c r="G493" s="96">
        <v>51</v>
      </c>
      <c r="H493" s="97">
        <v>12.2</v>
      </c>
      <c r="I493" s="97">
        <v>0.7</v>
      </c>
      <c r="J493" s="98">
        <v>51.384</v>
      </c>
      <c r="K493" s="95">
        <v>9</v>
      </c>
      <c r="L493" s="98">
        <v>8.1000000000000003E-2</v>
      </c>
      <c r="M493" s="98">
        <v>100.408</v>
      </c>
      <c r="N493" s="95">
        <v>4</v>
      </c>
      <c r="O493" s="95">
        <v>5.8000000000000003E-2</v>
      </c>
      <c r="P493" s="95">
        <v>10</v>
      </c>
      <c r="Q493" s="111" t="s">
        <v>23</v>
      </c>
      <c r="R493" s="100">
        <v>1.7000000000000002</v>
      </c>
      <c r="S493" s="100">
        <f t="shared" si="22"/>
        <v>1.5668000000000002</v>
      </c>
      <c r="T493" s="100">
        <v>1.6</v>
      </c>
      <c r="U493" s="100" t="s">
        <v>11</v>
      </c>
      <c r="V493" s="95" t="s">
        <v>274</v>
      </c>
      <c r="W493" s="47" t="s">
        <v>7</v>
      </c>
      <c r="Y493" s="53">
        <f t="shared" si="23"/>
        <v>158489319246112.38</v>
      </c>
      <c r="AH493" s="37"/>
    </row>
    <row r="494" spans="1:34" x14ac:dyDescent="0.2">
      <c r="A494" s="45" t="s">
        <v>769</v>
      </c>
      <c r="B494" s="110">
        <f t="shared" si="21"/>
        <v>44859.512511574074</v>
      </c>
      <c r="C494" s="95">
        <v>2022</v>
      </c>
      <c r="D494" s="95">
        <v>10</v>
      </c>
      <c r="E494" s="95">
        <v>25</v>
      </c>
      <c r="F494" s="95">
        <v>12</v>
      </c>
      <c r="G494" s="96">
        <v>18</v>
      </c>
      <c r="H494" s="97">
        <v>1.8</v>
      </c>
      <c r="I494" s="97">
        <v>1</v>
      </c>
      <c r="J494" s="98">
        <v>51.249000000000002</v>
      </c>
      <c r="K494" s="95">
        <v>3</v>
      </c>
      <c r="L494" s="98">
        <v>2.7E-2</v>
      </c>
      <c r="M494" s="98">
        <v>100.17100000000001</v>
      </c>
      <c r="N494" s="95">
        <v>2</v>
      </c>
      <c r="O494" s="95">
        <v>2.9000000000000001E-2</v>
      </c>
      <c r="P494" s="95">
        <v>10</v>
      </c>
      <c r="Q494" s="111" t="s">
        <v>23</v>
      </c>
      <c r="R494" s="100">
        <v>2.5</v>
      </c>
      <c r="S494" s="100">
        <f t="shared" si="22"/>
        <v>2.3620000000000001</v>
      </c>
      <c r="T494" s="100">
        <v>2.4</v>
      </c>
      <c r="U494" s="100" t="s">
        <v>11</v>
      </c>
      <c r="V494" s="95" t="s">
        <v>274</v>
      </c>
      <c r="W494" s="47" t="s">
        <v>7</v>
      </c>
      <c r="Y494" s="53">
        <f t="shared" si="23"/>
        <v>2511886431509585.5</v>
      </c>
      <c r="AH494" s="37"/>
    </row>
    <row r="495" spans="1:34" x14ac:dyDescent="0.2">
      <c r="A495" s="45" t="s">
        <v>770</v>
      </c>
      <c r="B495" s="110">
        <f t="shared" si="21"/>
        <v>44859.879166666666</v>
      </c>
      <c r="C495" s="95">
        <v>2022</v>
      </c>
      <c r="D495" s="95">
        <v>10</v>
      </c>
      <c r="E495" s="95">
        <v>25</v>
      </c>
      <c r="F495" s="95">
        <v>21</v>
      </c>
      <c r="G495" s="96">
        <v>6</v>
      </c>
      <c r="H495" s="97">
        <v>0.7</v>
      </c>
      <c r="I495" s="97">
        <v>0.9</v>
      </c>
      <c r="J495" s="98">
        <v>51.261000000000003</v>
      </c>
      <c r="K495" s="95">
        <v>3</v>
      </c>
      <c r="L495" s="98">
        <v>2.7E-2</v>
      </c>
      <c r="M495" s="98">
        <v>100.239</v>
      </c>
      <c r="N495" s="95">
        <v>2</v>
      </c>
      <c r="O495" s="95">
        <v>2.9000000000000001E-2</v>
      </c>
      <c r="P495" s="95">
        <v>10</v>
      </c>
      <c r="Q495" s="111" t="s">
        <v>23</v>
      </c>
      <c r="R495" s="100">
        <v>2.1</v>
      </c>
      <c r="S495" s="100">
        <f t="shared" si="22"/>
        <v>1.9644000000000001</v>
      </c>
      <c r="T495" s="100">
        <v>2</v>
      </c>
      <c r="U495" s="100" t="s">
        <v>11</v>
      </c>
      <c r="V495" s="95" t="s">
        <v>274</v>
      </c>
      <c r="W495" s="47" t="s">
        <v>7</v>
      </c>
      <c r="Y495" s="53">
        <f t="shared" si="23"/>
        <v>630957344480198.25</v>
      </c>
      <c r="AH495" s="37"/>
    </row>
    <row r="496" spans="1:34" x14ac:dyDescent="0.2">
      <c r="A496" s="45" t="s">
        <v>771</v>
      </c>
      <c r="B496" s="110">
        <f t="shared" si="21"/>
        <v>44860.429085648146</v>
      </c>
      <c r="C496" s="95">
        <v>2022</v>
      </c>
      <c r="D496" s="95">
        <v>10</v>
      </c>
      <c r="E496" s="95">
        <v>26</v>
      </c>
      <c r="F496" s="95">
        <v>10</v>
      </c>
      <c r="G496" s="96">
        <v>17</v>
      </c>
      <c r="H496" s="97">
        <v>53.6</v>
      </c>
      <c r="I496" s="97">
        <v>1.6</v>
      </c>
      <c r="J496" s="98">
        <v>51.317</v>
      </c>
      <c r="K496" s="95">
        <v>3</v>
      </c>
      <c r="L496" s="98">
        <v>2.7E-2</v>
      </c>
      <c r="M496" s="98">
        <v>100.071</v>
      </c>
      <c r="N496" s="95">
        <v>2</v>
      </c>
      <c r="O496" s="95">
        <v>2.9000000000000001E-2</v>
      </c>
      <c r="P496" s="95">
        <v>10</v>
      </c>
      <c r="Q496" s="111" t="s">
        <v>23</v>
      </c>
      <c r="R496" s="100">
        <v>1.9</v>
      </c>
      <c r="S496" s="100">
        <f t="shared" si="22"/>
        <v>1.7655999999999998</v>
      </c>
      <c r="T496" s="100">
        <v>1.8</v>
      </c>
      <c r="U496" s="100" t="s">
        <v>11</v>
      </c>
      <c r="V496" s="95" t="s">
        <v>274</v>
      </c>
      <c r="W496" s="47" t="s">
        <v>7</v>
      </c>
      <c r="Y496" s="53">
        <f t="shared" si="23"/>
        <v>316227766016839.06</v>
      </c>
      <c r="AH496" s="37"/>
    </row>
    <row r="497" spans="1:34" x14ac:dyDescent="0.2">
      <c r="A497" s="45" t="s">
        <v>772</v>
      </c>
      <c r="B497" s="110">
        <f t="shared" si="21"/>
        <v>44861.298321759263</v>
      </c>
      <c r="C497" s="95">
        <v>2022</v>
      </c>
      <c r="D497" s="95">
        <v>10</v>
      </c>
      <c r="E497" s="95">
        <v>27</v>
      </c>
      <c r="F497" s="95">
        <v>7</v>
      </c>
      <c r="G497" s="96">
        <v>9</v>
      </c>
      <c r="H497" s="97">
        <v>35.200000000000003</v>
      </c>
      <c r="I497" s="97">
        <v>1.5</v>
      </c>
      <c r="J497" s="98">
        <v>51.241999999999997</v>
      </c>
      <c r="K497" s="95">
        <v>2</v>
      </c>
      <c r="L497" s="98">
        <v>1.7999999999999999E-2</v>
      </c>
      <c r="M497" s="98">
        <v>100.304</v>
      </c>
      <c r="N497" s="95">
        <v>1</v>
      </c>
      <c r="O497" s="95">
        <v>1.4E-2</v>
      </c>
      <c r="P497" s="95">
        <v>10</v>
      </c>
      <c r="Q497" s="111" t="s">
        <v>23</v>
      </c>
      <c r="R497" s="100">
        <v>2.7</v>
      </c>
      <c r="S497" s="100">
        <f t="shared" si="22"/>
        <v>2.5608000000000004</v>
      </c>
      <c r="T497" s="100">
        <v>2.6</v>
      </c>
      <c r="U497" s="100" t="s">
        <v>11</v>
      </c>
      <c r="V497" s="95" t="s">
        <v>274</v>
      </c>
      <c r="W497" s="47" t="s">
        <v>7</v>
      </c>
      <c r="Y497" s="53">
        <f t="shared" si="23"/>
        <v>5011872336272755</v>
      </c>
      <c r="AH497" s="37"/>
    </row>
    <row r="498" spans="1:34" x14ac:dyDescent="0.2">
      <c r="A498" s="45" t="s">
        <v>773</v>
      </c>
      <c r="B498" s="110">
        <f t="shared" si="21"/>
        <v>44861.974351851852</v>
      </c>
      <c r="C498" s="95">
        <v>2022</v>
      </c>
      <c r="D498" s="95">
        <v>10</v>
      </c>
      <c r="E498" s="95">
        <v>27</v>
      </c>
      <c r="F498" s="95">
        <v>23</v>
      </c>
      <c r="G498" s="96">
        <v>23</v>
      </c>
      <c r="H498" s="97">
        <v>4.0999999999999996</v>
      </c>
      <c r="I498" s="97">
        <v>2.4</v>
      </c>
      <c r="J498" s="98">
        <v>49.872</v>
      </c>
      <c r="K498" s="95">
        <v>4</v>
      </c>
      <c r="L498" s="98">
        <v>3.5999999999999997E-2</v>
      </c>
      <c r="M498" s="98">
        <v>100.248</v>
      </c>
      <c r="N498" s="95">
        <v>2</v>
      </c>
      <c r="O498" s="95">
        <v>2.8000000000000001E-2</v>
      </c>
      <c r="P498" s="95">
        <v>10</v>
      </c>
      <c r="Q498" s="111" t="s">
        <v>23</v>
      </c>
      <c r="R498" s="100">
        <v>2.1</v>
      </c>
      <c r="S498" s="100">
        <f t="shared" si="22"/>
        <v>1.9644000000000001</v>
      </c>
      <c r="T498" s="100">
        <v>2</v>
      </c>
      <c r="U498" s="100" t="s">
        <v>11</v>
      </c>
      <c r="V498" s="95" t="s">
        <v>274</v>
      </c>
      <c r="W498" s="47" t="s">
        <v>7</v>
      </c>
      <c r="Y498" s="53">
        <f t="shared" si="23"/>
        <v>630957344480198.25</v>
      </c>
      <c r="AH498" s="37"/>
    </row>
    <row r="499" spans="1:34" x14ac:dyDescent="0.2">
      <c r="A499" s="45" t="s">
        <v>774</v>
      </c>
      <c r="B499" s="110">
        <f t="shared" si="21"/>
        <v>44862.724907407406</v>
      </c>
      <c r="C499" s="95">
        <v>2022</v>
      </c>
      <c r="D499" s="95">
        <v>10</v>
      </c>
      <c r="E499" s="95">
        <v>28</v>
      </c>
      <c r="F499" s="95">
        <v>17</v>
      </c>
      <c r="G499" s="96">
        <v>23</v>
      </c>
      <c r="H499" s="97">
        <v>52.9</v>
      </c>
      <c r="I499" s="97">
        <v>3.2</v>
      </c>
      <c r="J499" s="98">
        <v>51.091999999999999</v>
      </c>
      <c r="K499" s="95">
        <v>4</v>
      </c>
      <c r="L499" s="98">
        <v>3.5999999999999997E-2</v>
      </c>
      <c r="M499" s="98">
        <v>99.896000000000001</v>
      </c>
      <c r="N499" s="95">
        <v>2</v>
      </c>
      <c r="O499" s="95">
        <v>2.9000000000000001E-2</v>
      </c>
      <c r="P499" s="95">
        <v>10</v>
      </c>
      <c r="Q499" s="111" t="s">
        <v>23</v>
      </c>
      <c r="R499" s="100">
        <v>1.7000000000000002</v>
      </c>
      <c r="S499" s="100">
        <f t="shared" si="22"/>
        <v>1.5668000000000002</v>
      </c>
      <c r="T499" s="100">
        <v>1.6</v>
      </c>
      <c r="U499" s="100" t="s">
        <v>11</v>
      </c>
      <c r="V499" s="95" t="s">
        <v>274</v>
      </c>
      <c r="W499" s="47" t="s">
        <v>7</v>
      </c>
      <c r="Y499" s="53">
        <f t="shared" si="23"/>
        <v>158489319246112.38</v>
      </c>
      <c r="AH499" s="37"/>
    </row>
    <row r="500" spans="1:34" x14ac:dyDescent="0.2">
      <c r="A500" s="45" t="s">
        <v>775</v>
      </c>
      <c r="B500" s="110">
        <f t="shared" si="21"/>
        <v>44862.883136574077</v>
      </c>
      <c r="C500" s="95">
        <v>2022</v>
      </c>
      <c r="D500" s="95">
        <v>10</v>
      </c>
      <c r="E500" s="95">
        <v>28</v>
      </c>
      <c r="F500" s="95">
        <v>21</v>
      </c>
      <c r="G500" s="96">
        <v>11</v>
      </c>
      <c r="H500" s="97">
        <v>43.6</v>
      </c>
      <c r="I500" s="97">
        <v>0.7</v>
      </c>
      <c r="J500" s="98">
        <v>51.546999999999997</v>
      </c>
      <c r="K500" s="95">
        <v>3</v>
      </c>
      <c r="L500" s="98">
        <v>2.7E-2</v>
      </c>
      <c r="M500" s="98">
        <v>100.104</v>
      </c>
      <c r="N500" s="95">
        <v>2</v>
      </c>
      <c r="O500" s="95">
        <v>2.9000000000000001E-2</v>
      </c>
      <c r="P500" s="95">
        <v>10</v>
      </c>
      <c r="Q500" s="111" t="s">
        <v>23</v>
      </c>
      <c r="R500" s="100">
        <v>1.9</v>
      </c>
      <c r="S500" s="100">
        <f t="shared" si="22"/>
        <v>1.7655999999999998</v>
      </c>
      <c r="T500" s="100">
        <v>1.8</v>
      </c>
      <c r="U500" s="100" t="s">
        <v>11</v>
      </c>
      <c r="V500" s="95" t="s">
        <v>274</v>
      </c>
      <c r="W500" s="47" t="s">
        <v>7</v>
      </c>
      <c r="Y500" s="53">
        <f t="shared" si="23"/>
        <v>316227766016839.06</v>
      </c>
      <c r="AH500" s="37"/>
    </row>
    <row r="501" spans="1:34" x14ac:dyDescent="0.2">
      <c r="A501" s="45" t="s">
        <v>776</v>
      </c>
      <c r="B501" s="110">
        <f t="shared" si="21"/>
        <v>44863.618576388886</v>
      </c>
      <c r="C501" s="95">
        <v>2022</v>
      </c>
      <c r="D501" s="95">
        <v>10</v>
      </c>
      <c r="E501" s="95">
        <v>29</v>
      </c>
      <c r="F501" s="95">
        <v>14</v>
      </c>
      <c r="G501" s="96">
        <v>50</v>
      </c>
      <c r="H501" s="97">
        <v>45</v>
      </c>
      <c r="I501" s="97">
        <v>1.9</v>
      </c>
      <c r="J501" s="98">
        <v>51.57</v>
      </c>
      <c r="K501" s="95">
        <v>3</v>
      </c>
      <c r="L501" s="98">
        <v>2.7E-2</v>
      </c>
      <c r="M501" s="98">
        <v>100.925</v>
      </c>
      <c r="N501" s="95">
        <v>1</v>
      </c>
      <c r="O501" s="95">
        <v>1.4E-2</v>
      </c>
      <c r="P501" s="95">
        <v>10</v>
      </c>
      <c r="Q501" s="111" t="s">
        <v>23</v>
      </c>
      <c r="R501" s="100">
        <v>2.1</v>
      </c>
      <c r="S501" s="100">
        <f t="shared" si="22"/>
        <v>1.9644000000000001</v>
      </c>
      <c r="T501" s="100">
        <v>2</v>
      </c>
      <c r="U501" s="100" t="s">
        <v>11</v>
      </c>
      <c r="V501" s="95" t="s">
        <v>274</v>
      </c>
      <c r="W501" s="47" t="s">
        <v>7</v>
      </c>
      <c r="Y501" s="53">
        <f t="shared" si="23"/>
        <v>630957344480198.25</v>
      </c>
      <c r="AH501" s="37"/>
    </row>
    <row r="502" spans="1:34" x14ac:dyDescent="0.2">
      <c r="A502" s="45" t="s">
        <v>777</v>
      </c>
      <c r="B502" s="110">
        <f t="shared" si="21"/>
        <v>44863.979513888888</v>
      </c>
      <c r="C502" s="95">
        <v>2022</v>
      </c>
      <c r="D502" s="95">
        <v>10</v>
      </c>
      <c r="E502" s="95">
        <v>29</v>
      </c>
      <c r="F502" s="95">
        <v>23</v>
      </c>
      <c r="G502" s="96">
        <v>30</v>
      </c>
      <c r="H502" s="97">
        <v>30.8</v>
      </c>
      <c r="I502" s="97">
        <v>2.1</v>
      </c>
      <c r="J502" s="98">
        <v>51.283999999999999</v>
      </c>
      <c r="K502" s="95">
        <v>3</v>
      </c>
      <c r="L502" s="98">
        <v>2.7E-2</v>
      </c>
      <c r="M502" s="98">
        <v>99.844999999999999</v>
      </c>
      <c r="N502" s="95">
        <v>2</v>
      </c>
      <c r="O502" s="95">
        <v>2.9000000000000001E-2</v>
      </c>
      <c r="P502" s="95">
        <v>10</v>
      </c>
      <c r="Q502" s="111" t="s">
        <v>23</v>
      </c>
      <c r="R502" s="100">
        <v>2</v>
      </c>
      <c r="S502" s="100">
        <f t="shared" si="22"/>
        <v>1.865</v>
      </c>
      <c r="T502" s="100">
        <v>1.9</v>
      </c>
      <c r="U502" s="100" t="s">
        <v>11</v>
      </c>
      <c r="V502" s="95" t="s">
        <v>274</v>
      </c>
      <c r="W502" s="47" t="s">
        <v>7</v>
      </c>
      <c r="Y502" s="53">
        <f t="shared" si="23"/>
        <v>446683592150964.06</v>
      </c>
      <c r="AH502" s="37"/>
    </row>
    <row r="503" spans="1:34" x14ac:dyDescent="0.2">
      <c r="A503" s="45" t="s">
        <v>778</v>
      </c>
      <c r="B503" s="110">
        <f t="shared" si="21"/>
        <v>44866.440740740742</v>
      </c>
      <c r="C503" s="95">
        <v>2022</v>
      </c>
      <c r="D503" s="95">
        <v>11</v>
      </c>
      <c r="E503" s="95">
        <v>1</v>
      </c>
      <c r="F503" s="95">
        <v>10</v>
      </c>
      <c r="G503" s="96">
        <v>34</v>
      </c>
      <c r="H503" s="97">
        <v>40.1</v>
      </c>
      <c r="I503" s="97">
        <v>1.5</v>
      </c>
      <c r="J503" s="98">
        <v>51.207999999999998</v>
      </c>
      <c r="K503" s="95">
        <v>3</v>
      </c>
      <c r="L503" s="98">
        <v>2.7E-2</v>
      </c>
      <c r="M503" s="98">
        <v>99.87</v>
      </c>
      <c r="N503" s="95">
        <v>1</v>
      </c>
      <c r="O503" s="95">
        <v>1.4E-2</v>
      </c>
      <c r="P503" s="95">
        <v>10</v>
      </c>
      <c r="Q503" s="111" t="s">
        <v>23</v>
      </c>
      <c r="R503" s="100">
        <v>2.6</v>
      </c>
      <c r="S503" s="100">
        <f t="shared" si="22"/>
        <v>2.4614000000000003</v>
      </c>
      <c r="T503" s="100">
        <v>2.5</v>
      </c>
      <c r="U503" s="100" t="s">
        <v>11</v>
      </c>
      <c r="V503" s="95" t="s">
        <v>274</v>
      </c>
      <c r="W503" s="47" t="s">
        <v>7</v>
      </c>
      <c r="Y503" s="53">
        <f t="shared" si="23"/>
        <v>3548133892335782</v>
      </c>
      <c r="AH503" s="37"/>
    </row>
    <row r="504" spans="1:34" x14ac:dyDescent="0.2">
      <c r="A504" s="45" t="s">
        <v>779</v>
      </c>
      <c r="B504" s="110">
        <f t="shared" si="21"/>
        <v>44867.651192129626</v>
      </c>
      <c r="C504" s="95">
        <v>2022</v>
      </c>
      <c r="D504" s="95">
        <v>11</v>
      </c>
      <c r="E504" s="95">
        <v>2</v>
      </c>
      <c r="F504" s="95">
        <v>15</v>
      </c>
      <c r="G504" s="96">
        <v>37</v>
      </c>
      <c r="H504" s="97">
        <v>43.4</v>
      </c>
      <c r="I504" s="97">
        <v>0.9</v>
      </c>
      <c r="J504" s="98">
        <v>51.48</v>
      </c>
      <c r="K504" s="95">
        <v>3</v>
      </c>
      <c r="L504" s="98">
        <v>2.7E-2</v>
      </c>
      <c r="M504" s="98">
        <v>100.127</v>
      </c>
      <c r="N504" s="95">
        <v>2</v>
      </c>
      <c r="O504" s="95">
        <v>2.9000000000000001E-2</v>
      </c>
      <c r="P504" s="95">
        <v>10</v>
      </c>
      <c r="Q504" s="111" t="s">
        <v>23</v>
      </c>
      <c r="R504" s="100">
        <v>2.1</v>
      </c>
      <c r="S504" s="100">
        <f t="shared" si="22"/>
        <v>1.9644000000000001</v>
      </c>
      <c r="T504" s="100">
        <v>2</v>
      </c>
      <c r="U504" s="100" t="s">
        <v>11</v>
      </c>
      <c r="V504" s="95" t="s">
        <v>274</v>
      </c>
      <c r="W504" s="47" t="s">
        <v>7</v>
      </c>
      <c r="Y504" s="53">
        <f t="shared" si="23"/>
        <v>630957344480198.25</v>
      </c>
      <c r="AH504" s="37"/>
    </row>
    <row r="505" spans="1:34" x14ac:dyDescent="0.2">
      <c r="A505" s="45" t="s">
        <v>780</v>
      </c>
      <c r="B505" s="110">
        <f t="shared" si="21"/>
        <v>44867.753032407411</v>
      </c>
      <c r="C505" s="95">
        <v>2022</v>
      </c>
      <c r="D505" s="95">
        <v>11</v>
      </c>
      <c r="E505" s="95">
        <v>2</v>
      </c>
      <c r="F505" s="95">
        <v>18</v>
      </c>
      <c r="G505" s="96">
        <v>4</v>
      </c>
      <c r="H505" s="97">
        <v>22.9</v>
      </c>
      <c r="I505" s="97">
        <v>1.5</v>
      </c>
      <c r="J505" s="98">
        <v>51.234999999999999</v>
      </c>
      <c r="K505" s="95">
        <v>2</v>
      </c>
      <c r="L505" s="98">
        <v>1.7999999999999999E-2</v>
      </c>
      <c r="M505" s="98">
        <v>100.276</v>
      </c>
      <c r="N505" s="95">
        <v>1</v>
      </c>
      <c r="O505" s="95">
        <v>1.4E-2</v>
      </c>
      <c r="P505" s="95">
        <v>10</v>
      </c>
      <c r="Q505" s="111" t="s">
        <v>23</v>
      </c>
      <c r="R505" s="100">
        <v>2.9</v>
      </c>
      <c r="S505" s="100">
        <f t="shared" si="22"/>
        <v>2.7595999999999998</v>
      </c>
      <c r="T505" s="100">
        <v>2.8</v>
      </c>
      <c r="U505" s="100" t="s">
        <v>11</v>
      </c>
      <c r="V505" s="95" t="s">
        <v>274</v>
      </c>
      <c r="W505" s="47" t="s">
        <v>7</v>
      </c>
      <c r="Y505" s="53">
        <f t="shared" si="23"/>
        <v>1E+16</v>
      </c>
      <c r="AH505" s="37"/>
    </row>
    <row r="506" spans="1:34" x14ac:dyDescent="0.2">
      <c r="A506" s="45" t="s">
        <v>781</v>
      </c>
      <c r="B506" s="110">
        <f t="shared" si="21"/>
        <v>44869.098229166666</v>
      </c>
      <c r="C506" s="95">
        <v>2022</v>
      </c>
      <c r="D506" s="95">
        <v>11</v>
      </c>
      <c r="E506" s="95">
        <v>4</v>
      </c>
      <c r="F506" s="95">
        <v>2</v>
      </c>
      <c r="G506" s="96">
        <v>21</v>
      </c>
      <c r="H506" s="97">
        <v>27.1</v>
      </c>
      <c r="I506" s="97">
        <v>2.9</v>
      </c>
      <c r="J506" s="98">
        <v>51.494999999999997</v>
      </c>
      <c r="K506" s="95">
        <v>2</v>
      </c>
      <c r="L506" s="98">
        <v>1.7999999999999999E-2</v>
      </c>
      <c r="M506" s="98">
        <v>99.88</v>
      </c>
      <c r="N506" s="95">
        <v>1</v>
      </c>
      <c r="O506" s="95">
        <v>1.4E-2</v>
      </c>
      <c r="P506" s="95">
        <v>9</v>
      </c>
      <c r="Q506" s="111" t="s">
        <v>23</v>
      </c>
      <c r="R506" s="100">
        <v>3.2</v>
      </c>
      <c r="S506" s="100">
        <f t="shared" si="22"/>
        <v>3.0578000000000003</v>
      </c>
      <c r="T506" s="100">
        <v>3.1</v>
      </c>
      <c r="U506" s="100" t="s">
        <v>11</v>
      </c>
      <c r="V506" s="95" t="s">
        <v>274</v>
      </c>
      <c r="W506" s="47" t="s">
        <v>7</v>
      </c>
      <c r="Y506" s="53">
        <f t="shared" si="23"/>
        <v>2.8183829312644916E+16</v>
      </c>
      <c r="AH506" s="37"/>
    </row>
    <row r="507" spans="1:34" x14ac:dyDescent="0.2">
      <c r="A507" s="45" t="s">
        <v>782</v>
      </c>
      <c r="B507" s="110">
        <f t="shared" si="21"/>
        <v>44869.809398148151</v>
      </c>
      <c r="C507" s="95">
        <v>2022</v>
      </c>
      <c r="D507" s="95">
        <v>11</v>
      </c>
      <c r="E507" s="95">
        <v>4</v>
      </c>
      <c r="F507" s="95">
        <v>19</v>
      </c>
      <c r="G507" s="96">
        <v>25</v>
      </c>
      <c r="H507" s="97">
        <v>32.9</v>
      </c>
      <c r="I507" s="97">
        <v>1.3</v>
      </c>
      <c r="J507" s="98">
        <v>51.408999999999999</v>
      </c>
      <c r="K507" s="95">
        <v>4</v>
      </c>
      <c r="L507" s="98">
        <v>3.5999999999999997E-2</v>
      </c>
      <c r="M507" s="98">
        <v>100.122</v>
      </c>
      <c r="N507" s="95">
        <v>2</v>
      </c>
      <c r="O507" s="95">
        <v>2.9000000000000001E-2</v>
      </c>
      <c r="P507" s="95">
        <v>10</v>
      </c>
      <c r="Q507" s="111" t="s">
        <v>23</v>
      </c>
      <c r="R507" s="100">
        <v>1.5</v>
      </c>
      <c r="S507" s="100">
        <f t="shared" si="22"/>
        <v>1.3680000000000001</v>
      </c>
      <c r="T507" s="100">
        <v>1.4</v>
      </c>
      <c r="U507" s="100" t="s">
        <v>11</v>
      </c>
      <c r="V507" s="95" t="s">
        <v>274</v>
      </c>
      <c r="W507" s="47" t="s">
        <v>7</v>
      </c>
      <c r="Y507" s="53">
        <f t="shared" si="23"/>
        <v>79432823472428.328</v>
      </c>
      <c r="AH507" s="37"/>
    </row>
    <row r="508" spans="1:34" x14ac:dyDescent="0.2">
      <c r="A508" s="45" t="s">
        <v>783</v>
      </c>
      <c r="B508" s="110">
        <f t="shared" si="21"/>
        <v>44869.826249999998</v>
      </c>
      <c r="C508" s="95">
        <v>2022</v>
      </c>
      <c r="D508" s="95">
        <v>11</v>
      </c>
      <c r="E508" s="95">
        <v>4</v>
      </c>
      <c r="F508" s="95">
        <v>19</v>
      </c>
      <c r="G508" s="96">
        <v>49</v>
      </c>
      <c r="H508" s="97">
        <v>48</v>
      </c>
      <c r="I508" s="97">
        <v>1.4</v>
      </c>
      <c r="J508" s="98">
        <v>51.185000000000002</v>
      </c>
      <c r="K508" s="95">
        <v>4</v>
      </c>
      <c r="L508" s="98">
        <v>3.5999999999999997E-2</v>
      </c>
      <c r="M508" s="98">
        <v>100.211</v>
      </c>
      <c r="N508" s="95">
        <v>3</v>
      </c>
      <c r="O508" s="95">
        <v>4.2999999999999997E-2</v>
      </c>
      <c r="P508" s="95">
        <v>9</v>
      </c>
      <c r="Q508" s="111" t="s">
        <v>23</v>
      </c>
      <c r="R508" s="100">
        <v>2.2000000000000002</v>
      </c>
      <c r="S508" s="100">
        <f t="shared" si="22"/>
        <v>2.0638000000000005</v>
      </c>
      <c r="T508" s="100">
        <v>2.1</v>
      </c>
      <c r="U508" s="100" t="s">
        <v>11</v>
      </c>
      <c r="V508" s="95" t="s">
        <v>274</v>
      </c>
      <c r="W508" s="47" t="s">
        <v>7</v>
      </c>
      <c r="Y508" s="53">
        <f t="shared" si="23"/>
        <v>891250938133751.25</v>
      </c>
      <c r="AH508" s="37"/>
    </row>
    <row r="509" spans="1:34" x14ac:dyDescent="0.2">
      <c r="A509" s="45" t="s">
        <v>784</v>
      </c>
      <c r="B509" s="110">
        <f t="shared" si="21"/>
        <v>44869.872627314813</v>
      </c>
      <c r="C509" s="95">
        <v>2022</v>
      </c>
      <c r="D509" s="95">
        <v>11</v>
      </c>
      <c r="E509" s="95">
        <v>4</v>
      </c>
      <c r="F509" s="95">
        <v>20</v>
      </c>
      <c r="G509" s="96">
        <v>56</v>
      </c>
      <c r="H509" s="97">
        <v>35.799999999999997</v>
      </c>
      <c r="I509" s="97">
        <v>1.4</v>
      </c>
      <c r="J509" s="98">
        <v>51.228999999999999</v>
      </c>
      <c r="K509" s="95">
        <v>3</v>
      </c>
      <c r="L509" s="98">
        <v>2.7E-2</v>
      </c>
      <c r="M509" s="98">
        <v>100.206</v>
      </c>
      <c r="N509" s="95">
        <v>2</v>
      </c>
      <c r="O509" s="95">
        <v>2.9000000000000001E-2</v>
      </c>
      <c r="P509" s="95">
        <v>9</v>
      </c>
      <c r="Q509" s="111" t="s">
        <v>23</v>
      </c>
      <c r="R509" s="100">
        <v>2.2000000000000002</v>
      </c>
      <c r="S509" s="100">
        <f t="shared" si="22"/>
        <v>2.0638000000000005</v>
      </c>
      <c r="T509" s="100">
        <v>2.1</v>
      </c>
      <c r="U509" s="100" t="s">
        <v>11</v>
      </c>
      <c r="V509" s="95" t="s">
        <v>274</v>
      </c>
      <c r="W509" s="47" t="s">
        <v>7</v>
      </c>
      <c r="Y509" s="53">
        <f t="shared" si="23"/>
        <v>891250938133751.25</v>
      </c>
      <c r="AH509" s="37"/>
    </row>
    <row r="510" spans="1:34" x14ac:dyDescent="0.2">
      <c r="A510" s="45" t="s">
        <v>785</v>
      </c>
      <c r="B510" s="110">
        <f t="shared" si="21"/>
        <v>44869.914131944446</v>
      </c>
      <c r="C510" s="95">
        <v>2022</v>
      </c>
      <c r="D510" s="95">
        <v>11</v>
      </c>
      <c r="E510" s="95">
        <v>4</v>
      </c>
      <c r="F510" s="95">
        <v>21</v>
      </c>
      <c r="G510" s="96">
        <v>56</v>
      </c>
      <c r="H510" s="97">
        <v>21.4</v>
      </c>
      <c r="I510" s="97">
        <v>1.1000000000000001</v>
      </c>
      <c r="J510" s="98">
        <v>51.454000000000001</v>
      </c>
      <c r="K510" s="95">
        <v>3</v>
      </c>
      <c r="L510" s="98">
        <v>2.7E-2</v>
      </c>
      <c r="M510" s="98">
        <v>100.252</v>
      </c>
      <c r="N510" s="95">
        <v>2</v>
      </c>
      <c r="O510" s="95">
        <v>2.9000000000000001E-2</v>
      </c>
      <c r="P510" s="95">
        <v>10</v>
      </c>
      <c r="Q510" s="111" t="s">
        <v>23</v>
      </c>
      <c r="R510" s="100">
        <v>1.4</v>
      </c>
      <c r="S510" s="100">
        <f t="shared" si="22"/>
        <v>1.2685999999999999</v>
      </c>
      <c r="T510" s="100">
        <v>1.3</v>
      </c>
      <c r="U510" s="100" t="s">
        <v>11</v>
      </c>
      <c r="V510" s="95" t="s">
        <v>274</v>
      </c>
      <c r="W510" s="47" t="s">
        <v>7</v>
      </c>
      <c r="Y510" s="53">
        <f t="shared" si="23"/>
        <v>56234132519035.117</v>
      </c>
      <c r="AH510" s="37"/>
    </row>
    <row r="511" spans="1:34" x14ac:dyDescent="0.2">
      <c r="A511" s="45" t="s">
        <v>786</v>
      </c>
      <c r="B511" s="110">
        <f t="shared" si="21"/>
        <v>44871.201435185183</v>
      </c>
      <c r="C511" s="95">
        <v>2022</v>
      </c>
      <c r="D511" s="95">
        <v>11</v>
      </c>
      <c r="E511" s="95">
        <v>6</v>
      </c>
      <c r="F511" s="95">
        <v>4</v>
      </c>
      <c r="G511" s="96">
        <v>50</v>
      </c>
      <c r="H511" s="97">
        <v>4.5</v>
      </c>
      <c r="I511" s="97">
        <v>0.9</v>
      </c>
      <c r="J511" s="98">
        <v>51.183</v>
      </c>
      <c r="K511" s="95">
        <v>3</v>
      </c>
      <c r="L511" s="98">
        <v>2.7E-2</v>
      </c>
      <c r="M511" s="98">
        <v>100.217</v>
      </c>
      <c r="N511" s="95">
        <v>2</v>
      </c>
      <c r="O511" s="95">
        <v>2.9000000000000001E-2</v>
      </c>
      <c r="P511" s="95">
        <v>10</v>
      </c>
      <c r="Q511" s="111" t="s">
        <v>23</v>
      </c>
      <c r="R511" s="100">
        <v>2.2000000000000002</v>
      </c>
      <c r="S511" s="100">
        <f t="shared" si="22"/>
        <v>2.0638000000000005</v>
      </c>
      <c r="T511" s="100">
        <v>2.1</v>
      </c>
      <c r="U511" s="100" t="s">
        <v>11</v>
      </c>
      <c r="V511" s="95" t="s">
        <v>274</v>
      </c>
      <c r="W511" s="47" t="s">
        <v>7</v>
      </c>
      <c r="Y511" s="53">
        <f t="shared" si="23"/>
        <v>891250938133751.25</v>
      </c>
      <c r="AH511" s="37"/>
    </row>
    <row r="512" spans="1:34" x14ac:dyDescent="0.2">
      <c r="A512" s="45" t="s">
        <v>787</v>
      </c>
      <c r="B512" s="110">
        <f t="shared" si="21"/>
        <v>44872.454328703701</v>
      </c>
      <c r="C512" s="95">
        <v>2022</v>
      </c>
      <c r="D512" s="95">
        <v>11</v>
      </c>
      <c r="E512" s="95">
        <v>7</v>
      </c>
      <c r="F512" s="95">
        <v>10</v>
      </c>
      <c r="G512" s="96">
        <v>54</v>
      </c>
      <c r="H512" s="97">
        <v>14</v>
      </c>
      <c r="I512" s="97">
        <v>0.1</v>
      </c>
      <c r="J512" s="98">
        <v>51.710999999999999</v>
      </c>
      <c r="K512" s="95">
        <v>5</v>
      </c>
      <c r="L512" s="98">
        <v>4.4999999999999998E-2</v>
      </c>
      <c r="M512" s="98">
        <v>100.142</v>
      </c>
      <c r="N512" s="95">
        <v>3</v>
      </c>
      <c r="O512" s="95">
        <v>4.3999999999999997E-2</v>
      </c>
      <c r="P512" s="95">
        <v>10</v>
      </c>
      <c r="Q512" s="111" t="s">
        <v>23</v>
      </c>
      <c r="R512" s="100">
        <v>1.7000000000000002</v>
      </c>
      <c r="S512" s="100">
        <f t="shared" si="22"/>
        <v>1.5668000000000002</v>
      </c>
      <c r="T512" s="100">
        <v>1.6</v>
      </c>
      <c r="U512" s="100" t="s">
        <v>11</v>
      </c>
      <c r="V512" s="95" t="s">
        <v>275</v>
      </c>
      <c r="W512" s="47" t="s">
        <v>7</v>
      </c>
      <c r="Y512" s="53">
        <f t="shared" si="23"/>
        <v>158489319246112.38</v>
      </c>
      <c r="AH512" s="37"/>
    </row>
    <row r="513" spans="1:34" x14ac:dyDescent="0.2">
      <c r="A513" s="45" t="s">
        <v>788</v>
      </c>
      <c r="B513" s="110">
        <f t="shared" si="21"/>
        <v>44872.664340277777</v>
      </c>
      <c r="C513" s="95">
        <v>2022</v>
      </c>
      <c r="D513" s="95">
        <v>11</v>
      </c>
      <c r="E513" s="95">
        <v>7</v>
      </c>
      <c r="F513" s="95">
        <v>15</v>
      </c>
      <c r="G513" s="96">
        <v>56</v>
      </c>
      <c r="H513" s="97">
        <v>39.4</v>
      </c>
      <c r="I513" s="97">
        <v>2.2999999999999998</v>
      </c>
      <c r="J513" s="98">
        <v>51.314</v>
      </c>
      <c r="K513" s="95">
        <v>3</v>
      </c>
      <c r="L513" s="98">
        <v>2.7E-2</v>
      </c>
      <c r="M513" s="98">
        <v>100.334</v>
      </c>
      <c r="N513" s="95">
        <v>2</v>
      </c>
      <c r="O513" s="95">
        <v>2.9000000000000001E-2</v>
      </c>
      <c r="P513" s="95">
        <v>10</v>
      </c>
      <c r="Q513" s="111" t="s">
        <v>23</v>
      </c>
      <c r="R513" s="100">
        <v>2</v>
      </c>
      <c r="S513" s="100">
        <f t="shared" si="22"/>
        <v>1.865</v>
      </c>
      <c r="T513" s="100">
        <v>1.9</v>
      </c>
      <c r="U513" s="100" t="s">
        <v>11</v>
      </c>
      <c r="V513" s="95" t="s">
        <v>274</v>
      </c>
      <c r="W513" s="47" t="s">
        <v>7</v>
      </c>
      <c r="Y513" s="53">
        <f t="shared" si="23"/>
        <v>446683592150964.06</v>
      </c>
      <c r="AH513" s="37"/>
    </row>
    <row r="514" spans="1:34" x14ac:dyDescent="0.2">
      <c r="A514" s="45" t="s">
        <v>789</v>
      </c>
      <c r="B514" s="110">
        <f t="shared" si="21"/>
        <v>44872.677083333336</v>
      </c>
      <c r="C514" s="95">
        <v>2022</v>
      </c>
      <c r="D514" s="95">
        <v>11</v>
      </c>
      <c r="E514" s="95">
        <v>7</v>
      </c>
      <c r="F514" s="95">
        <v>16</v>
      </c>
      <c r="G514" s="96">
        <v>15</v>
      </c>
      <c r="H514" s="97">
        <v>0.9</v>
      </c>
      <c r="I514" s="97">
        <v>1</v>
      </c>
      <c r="J514" s="98">
        <v>51.463999999999999</v>
      </c>
      <c r="K514" s="95">
        <v>2</v>
      </c>
      <c r="L514" s="98">
        <v>1.7999999999999999E-2</v>
      </c>
      <c r="M514" s="98">
        <v>100.10299999999999</v>
      </c>
      <c r="N514" s="95">
        <v>2</v>
      </c>
      <c r="O514" s="95">
        <v>2.9000000000000001E-2</v>
      </c>
      <c r="P514" s="95">
        <v>10</v>
      </c>
      <c r="Q514" s="111" t="s">
        <v>23</v>
      </c>
      <c r="R514" s="100">
        <v>2.1</v>
      </c>
      <c r="S514" s="100">
        <f t="shared" si="22"/>
        <v>1.9644000000000001</v>
      </c>
      <c r="T514" s="100">
        <v>2</v>
      </c>
      <c r="U514" s="100" t="s">
        <v>11</v>
      </c>
      <c r="V514" s="95" t="s">
        <v>274</v>
      </c>
      <c r="W514" s="47" t="s">
        <v>7</v>
      </c>
      <c r="Y514" s="53">
        <f t="shared" si="23"/>
        <v>630957344480198.25</v>
      </c>
      <c r="AH514" s="37"/>
    </row>
    <row r="515" spans="1:34" x14ac:dyDescent="0.2">
      <c r="A515" s="45" t="s">
        <v>790</v>
      </c>
      <c r="B515" s="110">
        <f t="shared" si="21"/>
        <v>44872.989062499997</v>
      </c>
      <c r="C515" s="95">
        <v>2022</v>
      </c>
      <c r="D515" s="95">
        <v>11</v>
      </c>
      <c r="E515" s="95">
        <v>7</v>
      </c>
      <c r="F515" s="95">
        <v>23</v>
      </c>
      <c r="G515" s="96">
        <v>44</v>
      </c>
      <c r="H515" s="97">
        <v>15.4</v>
      </c>
      <c r="I515" s="97">
        <v>1.8</v>
      </c>
      <c r="J515" s="98">
        <v>51.262</v>
      </c>
      <c r="K515" s="95">
        <v>2</v>
      </c>
      <c r="L515" s="98">
        <v>1.7999999999999999E-2</v>
      </c>
      <c r="M515" s="98">
        <v>100.25700000000001</v>
      </c>
      <c r="N515" s="95">
        <v>1</v>
      </c>
      <c r="O515" s="95">
        <v>1.4E-2</v>
      </c>
      <c r="P515" s="95">
        <v>10</v>
      </c>
      <c r="Q515" s="111" t="s">
        <v>23</v>
      </c>
      <c r="R515" s="100">
        <v>2.6</v>
      </c>
      <c r="S515" s="100">
        <f t="shared" si="22"/>
        <v>2.4614000000000003</v>
      </c>
      <c r="T515" s="100">
        <v>2.5</v>
      </c>
      <c r="U515" s="100" t="s">
        <v>11</v>
      </c>
      <c r="V515" s="95" t="s">
        <v>274</v>
      </c>
      <c r="W515" s="47" t="s">
        <v>7</v>
      </c>
      <c r="Y515" s="53">
        <f t="shared" si="23"/>
        <v>3548133892335782</v>
      </c>
      <c r="AH515" s="37"/>
    </row>
    <row r="516" spans="1:34" x14ac:dyDescent="0.2">
      <c r="A516" s="45" t="s">
        <v>791</v>
      </c>
      <c r="B516" s="110">
        <f t="shared" si="21"/>
        <v>44873.061365740738</v>
      </c>
      <c r="C516" s="95">
        <v>2022</v>
      </c>
      <c r="D516" s="95">
        <v>11</v>
      </c>
      <c r="E516" s="95">
        <v>8</v>
      </c>
      <c r="F516" s="95">
        <v>1</v>
      </c>
      <c r="G516" s="96">
        <v>28</v>
      </c>
      <c r="H516" s="97">
        <v>22.5</v>
      </c>
      <c r="I516" s="97">
        <v>1.2</v>
      </c>
      <c r="J516" s="98">
        <v>51.308</v>
      </c>
      <c r="K516" s="95">
        <v>3</v>
      </c>
      <c r="L516" s="98">
        <v>2.7E-2</v>
      </c>
      <c r="M516" s="98">
        <v>100.264</v>
      </c>
      <c r="N516" s="95">
        <v>2</v>
      </c>
      <c r="O516" s="95">
        <v>2.9000000000000001E-2</v>
      </c>
      <c r="P516" s="95">
        <v>10</v>
      </c>
      <c r="Q516" s="111" t="s">
        <v>23</v>
      </c>
      <c r="R516" s="100">
        <v>2.2999999999999998</v>
      </c>
      <c r="S516" s="100">
        <f t="shared" si="22"/>
        <v>2.1631999999999998</v>
      </c>
      <c r="T516" s="100">
        <v>2.2000000000000002</v>
      </c>
      <c r="U516" s="100" t="s">
        <v>11</v>
      </c>
      <c r="V516" s="95" t="s">
        <v>274</v>
      </c>
      <c r="W516" s="47" t="s">
        <v>7</v>
      </c>
      <c r="Y516" s="53">
        <f t="shared" si="23"/>
        <v>1258925411794173.5</v>
      </c>
      <c r="AH516" s="37"/>
    </row>
    <row r="517" spans="1:34" x14ac:dyDescent="0.2">
      <c r="A517" s="45" t="s">
        <v>792</v>
      </c>
      <c r="B517" s="110">
        <f t="shared" ref="B517:B580" si="24">DATE(C517,D517,E517)+TIME(F517,G517,H517)</f>
        <v>44873.6012962963</v>
      </c>
      <c r="C517" s="95">
        <v>2022</v>
      </c>
      <c r="D517" s="95">
        <v>11</v>
      </c>
      <c r="E517" s="95">
        <v>8</v>
      </c>
      <c r="F517" s="95">
        <v>14</v>
      </c>
      <c r="G517" s="96">
        <v>25</v>
      </c>
      <c r="H517" s="97">
        <v>52.1</v>
      </c>
      <c r="I517" s="97">
        <v>1.1000000000000001</v>
      </c>
      <c r="J517" s="98">
        <v>51.15</v>
      </c>
      <c r="K517" s="95">
        <v>3</v>
      </c>
      <c r="L517" s="98">
        <v>2.7E-2</v>
      </c>
      <c r="M517" s="98">
        <v>100.209</v>
      </c>
      <c r="N517" s="95">
        <v>2</v>
      </c>
      <c r="O517" s="95">
        <v>2.9000000000000001E-2</v>
      </c>
      <c r="P517" s="95">
        <v>10</v>
      </c>
      <c r="Q517" s="111" t="s">
        <v>23</v>
      </c>
      <c r="R517" s="100">
        <v>1.9</v>
      </c>
      <c r="S517" s="100">
        <f t="shared" ref="S517:S580" si="25">0.994*R517-0.123</f>
        <v>1.7655999999999998</v>
      </c>
      <c r="T517" s="100">
        <v>1.8</v>
      </c>
      <c r="U517" s="100" t="s">
        <v>11</v>
      </c>
      <c r="V517" s="95" t="s">
        <v>274</v>
      </c>
      <c r="W517" s="47" t="s">
        <v>7</v>
      </c>
      <c r="Y517" s="53">
        <f t="shared" si="23"/>
        <v>316227766016839.06</v>
      </c>
      <c r="AH517" s="37"/>
    </row>
    <row r="518" spans="1:34" x14ac:dyDescent="0.2">
      <c r="A518" s="45" t="s">
        <v>793</v>
      </c>
      <c r="B518" s="110">
        <f t="shared" si="24"/>
        <v>44873.710717592592</v>
      </c>
      <c r="C518" s="95">
        <v>2022</v>
      </c>
      <c r="D518" s="95">
        <v>11</v>
      </c>
      <c r="E518" s="95">
        <v>8</v>
      </c>
      <c r="F518" s="95">
        <v>17</v>
      </c>
      <c r="G518" s="96">
        <v>3</v>
      </c>
      <c r="H518" s="97">
        <v>26.7</v>
      </c>
      <c r="I518" s="97">
        <v>1.1000000000000001</v>
      </c>
      <c r="J518" s="98">
        <v>51.258000000000003</v>
      </c>
      <c r="K518" s="95">
        <v>4</v>
      </c>
      <c r="L518" s="98">
        <v>3.5999999999999997E-2</v>
      </c>
      <c r="M518" s="98">
        <v>100.238</v>
      </c>
      <c r="N518" s="95">
        <v>3</v>
      </c>
      <c r="O518" s="95">
        <v>4.2999999999999997E-2</v>
      </c>
      <c r="P518" s="95">
        <v>10</v>
      </c>
      <c r="Q518" s="111" t="s">
        <v>23</v>
      </c>
      <c r="R518" s="100">
        <v>1.7000000000000002</v>
      </c>
      <c r="S518" s="100">
        <f t="shared" si="25"/>
        <v>1.5668000000000002</v>
      </c>
      <c r="T518" s="100">
        <v>1.6</v>
      </c>
      <c r="U518" s="100" t="s">
        <v>11</v>
      </c>
      <c r="V518" s="95" t="s">
        <v>274</v>
      </c>
      <c r="W518" s="47" t="s">
        <v>7</v>
      </c>
      <c r="Y518" s="53">
        <f t="shared" ref="Y518:Y581" si="26">POWER(10,11.8+1.5*T518)</f>
        <v>158489319246112.38</v>
      </c>
      <c r="AH518" s="37"/>
    </row>
    <row r="519" spans="1:34" x14ac:dyDescent="0.2">
      <c r="A519" s="45" t="s">
        <v>794</v>
      </c>
      <c r="B519" s="110">
        <f t="shared" si="24"/>
        <v>44873.929745370369</v>
      </c>
      <c r="C519" s="95">
        <v>2022</v>
      </c>
      <c r="D519" s="95">
        <v>11</v>
      </c>
      <c r="E519" s="95">
        <v>8</v>
      </c>
      <c r="F519" s="95">
        <v>22</v>
      </c>
      <c r="G519" s="96">
        <v>18</v>
      </c>
      <c r="H519" s="97">
        <v>50.8</v>
      </c>
      <c r="I519" s="97">
        <v>0.8</v>
      </c>
      <c r="J519" s="98">
        <v>51.600999999999999</v>
      </c>
      <c r="K519" s="95">
        <v>3</v>
      </c>
      <c r="L519" s="98">
        <v>2.7E-2</v>
      </c>
      <c r="M519" s="98">
        <v>100.17</v>
      </c>
      <c r="N519" s="95">
        <v>2</v>
      </c>
      <c r="O519" s="95">
        <v>2.9000000000000001E-2</v>
      </c>
      <c r="P519" s="95">
        <v>10</v>
      </c>
      <c r="Q519" s="111" t="s">
        <v>23</v>
      </c>
      <c r="R519" s="100">
        <v>1.9</v>
      </c>
      <c r="S519" s="100">
        <f t="shared" si="25"/>
        <v>1.7655999999999998</v>
      </c>
      <c r="T519" s="100">
        <v>1.8</v>
      </c>
      <c r="U519" s="100" t="s">
        <v>11</v>
      </c>
      <c r="V519" s="95" t="s">
        <v>274</v>
      </c>
      <c r="W519" s="47" t="s">
        <v>7</v>
      </c>
      <c r="Y519" s="53">
        <f t="shared" si="26"/>
        <v>316227766016839.06</v>
      </c>
      <c r="AH519" s="37"/>
    </row>
    <row r="520" spans="1:34" x14ac:dyDescent="0.2">
      <c r="A520" s="45" t="s">
        <v>795</v>
      </c>
      <c r="B520" s="110">
        <f t="shared" si="24"/>
        <v>44873.937581018516</v>
      </c>
      <c r="C520" s="95">
        <v>2022</v>
      </c>
      <c r="D520" s="95">
        <v>11</v>
      </c>
      <c r="E520" s="95">
        <v>8</v>
      </c>
      <c r="F520" s="95">
        <v>22</v>
      </c>
      <c r="G520" s="96">
        <v>30</v>
      </c>
      <c r="H520" s="97">
        <v>7.8</v>
      </c>
      <c r="I520" s="97">
        <v>1.8</v>
      </c>
      <c r="J520" s="98">
        <v>51.238</v>
      </c>
      <c r="K520" s="95">
        <v>3</v>
      </c>
      <c r="L520" s="98">
        <v>2.7E-2</v>
      </c>
      <c r="M520" s="98">
        <v>100.301</v>
      </c>
      <c r="N520" s="95">
        <v>2</v>
      </c>
      <c r="O520" s="95">
        <v>2.9000000000000001E-2</v>
      </c>
      <c r="P520" s="95">
        <v>10</v>
      </c>
      <c r="Q520" s="111" t="s">
        <v>23</v>
      </c>
      <c r="R520" s="100">
        <v>2.4</v>
      </c>
      <c r="S520" s="100">
        <f t="shared" si="25"/>
        <v>2.2625999999999999</v>
      </c>
      <c r="T520" s="100">
        <v>2.2999999999999998</v>
      </c>
      <c r="U520" s="100" t="s">
        <v>11</v>
      </c>
      <c r="V520" s="95" t="s">
        <v>274</v>
      </c>
      <c r="W520" s="47" t="s">
        <v>7</v>
      </c>
      <c r="Y520" s="53">
        <f t="shared" si="26"/>
        <v>1778279410038929</v>
      </c>
      <c r="AH520" s="37"/>
    </row>
    <row r="521" spans="1:34" x14ac:dyDescent="0.2">
      <c r="A521" s="45" t="s">
        <v>796</v>
      </c>
      <c r="B521" s="110">
        <f t="shared" si="24"/>
        <v>44874.118923611109</v>
      </c>
      <c r="C521" s="95">
        <v>2022</v>
      </c>
      <c r="D521" s="95">
        <v>11</v>
      </c>
      <c r="E521" s="95">
        <v>9</v>
      </c>
      <c r="F521" s="95">
        <v>2</v>
      </c>
      <c r="G521" s="96">
        <v>51</v>
      </c>
      <c r="H521" s="97">
        <v>15.8</v>
      </c>
      <c r="I521" s="97">
        <v>1</v>
      </c>
      <c r="J521" s="98">
        <v>51.295999999999999</v>
      </c>
      <c r="K521" s="95">
        <v>3</v>
      </c>
      <c r="L521" s="98">
        <v>2.7E-2</v>
      </c>
      <c r="M521" s="98">
        <v>100.37</v>
      </c>
      <c r="N521" s="95">
        <v>2</v>
      </c>
      <c r="O521" s="95">
        <v>2.9000000000000001E-2</v>
      </c>
      <c r="P521" s="95">
        <v>10</v>
      </c>
      <c r="Q521" s="111" t="s">
        <v>23</v>
      </c>
      <c r="R521" s="100">
        <v>1.8</v>
      </c>
      <c r="S521" s="100">
        <f t="shared" si="25"/>
        <v>1.6662000000000001</v>
      </c>
      <c r="T521" s="100">
        <v>1.7</v>
      </c>
      <c r="U521" s="100" t="s">
        <v>11</v>
      </c>
      <c r="V521" s="95" t="s">
        <v>274</v>
      </c>
      <c r="W521" s="47" t="s">
        <v>7</v>
      </c>
      <c r="Y521" s="53">
        <f t="shared" si="26"/>
        <v>223872113856835.09</v>
      </c>
      <c r="AH521" s="37"/>
    </row>
    <row r="522" spans="1:34" x14ac:dyDescent="0.2">
      <c r="A522" s="45" t="s">
        <v>797</v>
      </c>
      <c r="B522" s="110">
        <f t="shared" si="24"/>
        <v>44874.816157407404</v>
      </c>
      <c r="C522" s="95">
        <v>2022</v>
      </c>
      <c r="D522" s="95">
        <v>11</v>
      </c>
      <c r="E522" s="95">
        <v>9</v>
      </c>
      <c r="F522" s="95">
        <v>19</v>
      </c>
      <c r="G522" s="96">
        <v>35</v>
      </c>
      <c r="H522" s="97">
        <v>16.899999999999999</v>
      </c>
      <c r="I522" s="97">
        <v>2.6</v>
      </c>
      <c r="J522" s="98">
        <v>51.347999999999999</v>
      </c>
      <c r="K522" s="95">
        <v>3</v>
      </c>
      <c r="L522" s="98">
        <v>2.7E-2</v>
      </c>
      <c r="M522" s="98">
        <v>100.334</v>
      </c>
      <c r="N522" s="95">
        <v>2</v>
      </c>
      <c r="O522" s="95">
        <v>2.9000000000000001E-2</v>
      </c>
      <c r="P522" s="95">
        <v>10</v>
      </c>
      <c r="Q522" s="111" t="s">
        <v>23</v>
      </c>
      <c r="R522" s="100">
        <v>1.5</v>
      </c>
      <c r="S522" s="100">
        <f t="shared" si="25"/>
        <v>1.3680000000000001</v>
      </c>
      <c r="T522" s="100">
        <v>1.4</v>
      </c>
      <c r="U522" s="100" t="s">
        <v>11</v>
      </c>
      <c r="V522" s="95" t="s">
        <v>274</v>
      </c>
      <c r="W522" s="47" t="s">
        <v>7</v>
      </c>
      <c r="Y522" s="53">
        <f t="shared" si="26"/>
        <v>79432823472428.328</v>
      </c>
      <c r="AH522" s="37"/>
    </row>
    <row r="523" spans="1:34" x14ac:dyDescent="0.2">
      <c r="A523" s="45" t="s">
        <v>798</v>
      </c>
      <c r="B523" s="110">
        <f t="shared" si="24"/>
        <v>44874.867349537039</v>
      </c>
      <c r="C523" s="95">
        <v>2022</v>
      </c>
      <c r="D523" s="95">
        <v>11</v>
      </c>
      <c r="E523" s="95">
        <v>9</v>
      </c>
      <c r="F523" s="95">
        <v>20</v>
      </c>
      <c r="G523" s="96">
        <v>48</v>
      </c>
      <c r="H523" s="97">
        <v>59.9</v>
      </c>
      <c r="I523" s="97">
        <v>0.8</v>
      </c>
      <c r="J523" s="98">
        <v>51.451000000000001</v>
      </c>
      <c r="K523" s="95">
        <v>6</v>
      </c>
      <c r="L523" s="98">
        <v>5.3999999999999999E-2</v>
      </c>
      <c r="M523" s="98">
        <v>100.164</v>
      </c>
      <c r="N523" s="95">
        <v>3</v>
      </c>
      <c r="O523" s="95">
        <v>4.2999999999999997E-2</v>
      </c>
      <c r="P523" s="95">
        <v>10</v>
      </c>
      <c r="Q523" s="111" t="s">
        <v>23</v>
      </c>
      <c r="R523" s="100">
        <v>1.5</v>
      </c>
      <c r="S523" s="100">
        <f t="shared" si="25"/>
        <v>1.3680000000000001</v>
      </c>
      <c r="T523" s="100">
        <v>1.4</v>
      </c>
      <c r="U523" s="100" t="s">
        <v>11</v>
      </c>
      <c r="V523" s="95" t="s">
        <v>274</v>
      </c>
      <c r="W523" s="47" t="s">
        <v>7</v>
      </c>
      <c r="Y523" s="53">
        <f t="shared" si="26"/>
        <v>79432823472428.328</v>
      </c>
      <c r="AH523" s="37"/>
    </row>
    <row r="524" spans="1:34" x14ac:dyDescent="0.2">
      <c r="A524" s="45" t="s">
        <v>799</v>
      </c>
      <c r="B524" s="110">
        <f t="shared" si="24"/>
        <v>44875.873877314814</v>
      </c>
      <c r="C524" s="95">
        <v>2022</v>
      </c>
      <c r="D524" s="95">
        <v>11</v>
      </c>
      <c r="E524" s="95">
        <v>10</v>
      </c>
      <c r="F524" s="95">
        <v>20</v>
      </c>
      <c r="G524" s="96">
        <v>58</v>
      </c>
      <c r="H524" s="97">
        <v>23.8</v>
      </c>
      <c r="I524" s="97">
        <v>1.5</v>
      </c>
      <c r="J524" s="98">
        <v>51.512999999999998</v>
      </c>
      <c r="K524" s="95">
        <v>3</v>
      </c>
      <c r="L524" s="98">
        <v>2.7E-2</v>
      </c>
      <c r="M524" s="98">
        <v>99.507999999999996</v>
      </c>
      <c r="N524" s="95">
        <v>2</v>
      </c>
      <c r="O524" s="95">
        <v>2.9000000000000001E-2</v>
      </c>
      <c r="P524" s="95">
        <v>10</v>
      </c>
      <c r="Q524" s="111" t="s">
        <v>23</v>
      </c>
      <c r="R524" s="100">
        <v>2.1</v>
      </c>
      <c r="S524" s="100">
        <f t="shared" si="25"/>
        <v>1.9644000000000001</v>
      </c>
      <c r="T524" s="100">
        <v>2</v>
      </c>
      <c r="U524" s="100" t="s">
        <v>11</v>
      </c>
      <c r="V524" s="95" t="s">
        <v>277</v>
      </c>
      <c r="W524" s="47" t="s">
        <v>7</v>
      </c>
      <c r="Y524" s="53">
        <f t="shared" si="26"/>
        <v>630957344480198.25</v>
      </c>
      <c r="AH524" s="37"/>
    </row>
    <row r="525" spans="1:34" x14ac:dyDescent="0.2">
      <c r="A525" s="45" t="s">
        <v>800</v>
      </c>
      <c r="B525" s="110">
        <f t="shared" si="24"/>
        <v>44876.555347222224</v>
      </c>
      <c r="C525" s="95">
        <v>2022</v>
      </c>
      <c r="D525" s="95">
        <v>11</v>
      </c>
      <c r="E525" s="95">
        <v>11</v>
      </c>
      <c r="F525" s="95">
        <v>13</v>
      </c>
      <c r="G525" s="96">
        <v>19</v>
      </c>
      <c r="H525" s="97">
        <v>42.8</v>
      </c>
      <c r="I525" s="97">
        <v>1.9</v>
      </c>
      <c r="J525" s="98">
        <v>50.915999999999997</v>
      </c>
      <c r="K525" s="95">
        <v>3</v>
      </c>
      <c r="L525" s="98">
        <v>2.7E-2</v>
      </c>
      <c r="M525" s="98">
        <v>99.418999999999997</v>
      </c>
      <c r="N525" s="95">
        <v>2</v>
      </c>
      <c r="O525" s="95">
        <v>2.9000000000000001E-2</v>
      </c>
      <c r="P525" s="95">
        <v>10</v>
      </c>
      <c r="Q525" s="111" t="s">
        <v>23</v>
      </c>
      <c r="R525" s="100">
        <v>2.5</v>
      </c>
      <c r="S525" s="100">
        <f t="shared" si="25"/>
        <v>2.3620000000000001</v>
      </c>
      <c r="T525" s="100">
        <v>2.4</v>
      </c>
      <c r="U525" s="100" t="s">
        <v>11</v>
      </c>
      <c r="V525" s="95" t="s">
        <v>274</v>
      </c>
      <c r="W525" s="47" t="s">
        <v>7</v>
      </c>
      <c r="Y525" s="53">
        <f t="shared" si="26"/>
        <v>2511886431509585.5</v>
      </c>
      <c r="AH525" s="37"/>
    </row>
    <row r="526" spans="1:34" x14ac:dyDescent="0.2">
      <c r="A526" s="45" t="s">
        <v>801</v>
      </c>
      <c r="B526" s="110">
        <f t="shared" si="24"/>
        <v>44876.721620370372</v>
      </c>
      <c r="C526" s="95">
        <v>2022</v>
      </c>
      <c r="D526" s="95">
        <v>11</v>
      </c>
      <c r="E526" s="95">
        <v>11</v>
      </c>
      <c r="F526" s="95">
        <v>17</v>
      </c>
      <c r="G526" s="96">
        <v>19</v>
      </c>
      <c r="H526" s="97">
        <v>8.5</v>
      </c>
      <c r="I526" s="97">
        <v>1</v>
      </c>
      <c r="J526" s="98">
        <v>51.273000000000003</v>
      </c>
      <c r="K526" s="95">
        <v>4</v>
      </c>
      <c r="L526" s="98">
        <v>3.5999999999999997E-2</v>
      </c>
      <c r="M526" s="98">
        <v>100.15900000000001</v>
      </c>
      <c r="N526" s="95">
        <v>2</v>
      </c>
      <c r="O526" s="95">
        <v>2.9000000000000001E-2</v>
      </c>
      <c r="P526" s="95">
        <v>10</v>
      </c>
      <c r="Q526" s="111" t="s">
        <v>23</v>
      </c>
      <c r="R526" s="100">
        <v>1.9</v>
      </c>
      <c r="S526" s="100">
        <f t="shared" si="25"/>
        <v>1.7655999999999998</v>
      </c>
      <c r="T526" s="100">
        <v>1.8</v>
      </c>
      <c r="U526" s="100" t="s">
        <v>11</v>
      </c>
      <c r="V526" s="95" t="s">
        <v>274</v>
      </c>
      <c r="W526" s="47" t="s">
        <v>7</v>
      </c>
      <c r="Y526" s="53">
        <f t="shared" si="26"/>
        <v>316227766016839.06</v>
      </c>
      <c r="AH526" s="37"/>
    </row>
    <row r="527" spans="1:34" x14ac:dyDescent="0.2">
      <c r="A527" s="45" t="s">
        <v>802</v>
      </c>
      <c r="B527" s="110">
        <f t="shared" si="24"/>
        <v>44878.356550925928</v>
      </c>
      <c r="C527" s="95">
        <v>2022</v>
      </c>
      <c r="D527" s="95">
        <v>11</v>
      </c>
      <c r="E527" s="95">
        <v>13</v>
      </c>
      <c r="F527" s="95">
        <v>8</v>
      </c>
      <c r="G527" s="96">
        <v>33</v>
      </c>
      <c r="H527" s="97">
        <v>26</v>
      </c>
      <c r="I527" s="97">
        <v>2</v>
      </c>
      <c r="J527" s="98">
        <v>51.198999999999998</v>
      </c>
      <c r="K527" s="95">
        <v>3</v>
      </c>
      <c r="L527" s="98">
        <v>2.7E-2</v>
      </c>
      <c r="M527" s="98">
        <v>100.318</v>
      </c>
      <c r="N527" s="95">
        <v>2</v>
      </c>
      <c r="O527" s="95">
        <v>2.9000000000000001E-2</v>
      </c>
      <c r="P527" s="95">
        <v>10</v>
      </c>
      <c r="Q527" s="111" t="s">
        <v>23</v>
      </c>
      <c r="R527" s="100">
        <v>2.7</v>
      </c>
      <c r="S527" s="100">
        <f t="shared" si="25"/>
        <v>2.5608000000000004</v>
      </c>
      <c r="T527" s="100">
        <v>2.6</v>
      </c>
      <c r="U527" s="100" t="s">
        <v>11</v>
      </c>
      <c r="V527" s="95" t="s">
        <v>274</v>
      </c>
      <c r="W527" s="47" t="s">
        <v>7</v>
      </c>
      <c r="Y527" s="53">
        <f t="shared" si="26"/>
        <v>5011872336272755</v>
      </c>
      <c r="AH527" s="37"/>
    </row>
    <row r="528" spans="1:34" x14ac:dyDescent="0.2">
      <c r="A528" s="45" t="s">
        <v>803</v>
      </c>
      <c r="B528" s="110">
        <f t="shared" si="24"/>
        <v>44878.4297337963</v>
      </c>
      <c r="C528" s="95">
        <v>2022</v>
      </c>
      <c r="D528" s="95">
        <v>11</v>
      </c>
      <c r="E528" s="95">
        <v>13</v>
      </c>
      <c r="F528" s="95">
        <v>10</v>
      </c>
      <c r="G528" s="96">
        <v>18</v>
      </c>
      <c r="H528" s="97">
        <v>49.5</v>
      </c>
      <c r="I528" s="97">
        <v>0.6</v>
      </c>
      <c r="J528" s="98">
        <v>51.844000000000001</v>
      </c>
      <c r="K528" s="95">
        <v>3</v>
      </c>
      <c r="L528" s="98">
        <v>2.7E-2</v>
      </c>
      <c r="M528" s="98">
        <v>100.60599999999999</v>
      </c>
      <c r="N528" s="95">
        <v>2</v>
      </c>
      <c r="O528" s="95">
        <v>2.9000000000000001E-2</v>
      </c>
      <c r="P528" s="95">
        <v>10</v>
      </c>
      <c r="Q528" s="111" t="s">
        <v>23</v>
      </c>
      <c r="R528" s="100">
        <v>2</v>
      </c>
      <c r="S528" s="100">
        <f t="shared" si="25"/>
        <v>1.865</v>
      </c>
      <c r="T528" s="100">
        <v>1.9</v>
      </c>
      <c r="U528" s="100" t="s">
        <v>11</v>
      </c>
      <c r="V528" s="95" t="s">
        <v>275</v>
      </c>
      <c r="W528" s="47" t="s">
        <v>7</v>
      </c>
      <c r="Y528" s="53">
        <f t="shared" si="26"/>
        <v>446683592150964.06</v>
      </c>
      <c r="AH528" s="37"/>
    </row>
    <row r="529" spans="1:34" x14ac:dyDescent="0.2">
      <c r="A529" s="45" t="s">
        <v>804</v>
      </c>
      <c r="B529" s="110">
        <f t="shared" si="24"/>
        <v>44879.462847222225</v>
      </c>
      <c r="C529" s="95">
        <v>2022</v>
      </c>
      <c r="D529" s="95">
        <v>11</v>
      </c>
      <c r="E529" s="95">
        <v>14</v>
      </c>
      <c r="F529" s="95">
        <v>11</v>
      </c>
      <c r="G529" s="96">
        <v>6</v>
      </c>
      <c r="H529" s="97">
        <v>30.5</v>
      </c>
      <c r="I529" s="97">
        <v>1.7</v>
      </c>
      <c r="J529" s="98">
        <v>51.284999999999997</v>
      </c>
      <c r="K529" s="95">
        <v>3</v>
      </c>
      <c r="L529" s="98">
        <v>2.7E-2</v>
      </c>
      <c r="M529" s="98">
        <v>100.199</v>
      </c>
      <c r="N529" s="95">
        <v>2</v>
      </c>
      <c r="O529" s="95">
        <v>2.9000000000000001E-2</v>
      </c>
      <c r="P529" s="95">
        <v>10</v>
      </c>
      <c r="Q529" s="111" t="s">
        <v>23</v>
      </c>
      <c r="R529" s="100">
        <v>2.2000000000000002</v>
      </c>
      <c r="S529" s="100">
        <f t="shared" si="25"/>
        <v>2.0638000000000005</v>
      </c>
      <c r="T529" s="100">
        <v>2.1</v>
      </c>
      <c r="U529" s="100" t="s">
        <v>11</v>
      </c>
      <c r="V529" s="95" t="s">
        <v>274</v>
      </c>
      <c r="W529" s="47" t="s">
        <v>7</v>
      </c>
      <c r="Y529" s="53">
        <f t="shared" si="26"/>
        <v>891250938133751.25</v>
      </c>
      <c r="AH529" s="37"/>
    </row>
    <row r="530" spans="1:34" x14ac:dyDescent="0.2">
      <c r="A530" s="45" t="s">
        <v>805</v>
      </c>
      <c r="B530" s="110">
        <f t="shared" si="24"/>
        <v>44879.681192129632</v>
      </c>
      <c r="C530" s="95">
        <v>2022</v>
      </c>
      <c r="D530" s="95">
        <v>11</v>
      </c>
      <c r="E530" s="95">
        <v>14</v>
      </c>
      <c r="F530" s="95">
        <v>16</v>
      </c>
      <c r="G530" s="96">
        <v>20</v>
      </c>
      <c r="H530" s="97">
        <v>55.4</v>
      </c>
      <c r="I530" s="97">
        <v>1.3</v>
      </c>
      <c r="J530" s="98">
        <v>51.052999999999997</v>
      </c>
      <c r="K530" s="95">
        <v>3</v>
      </c>
      <c r="L530" s="98">
        <v>2.7E-2</v>
      </c>
      <c r="M530" s="98">
        <v>99.885000000000005</v>
      </c>
      <c r="N530" s="95">
        <v>1</v>
      </c>
      <c r="O530" s="95">
        <v>1.4E-2</v>
      </c>
      <c r="P530" s="95">
        <v>10</v>
      </c>
      <c r="Q530" s="111" t="s">
        <v>23</v>
      </c>
      <c r="R530" s="100">
        <v>2.9</v>
      </c>
      <c r="S530" s="100">
        <f t="shared" si="25"/>
        <v>2.7595999999999998</v>
      </c>
      <c r="T530" s="100">
        <v>2.8</v>
      </c>
      <c r="U530" s="100" t="s">
        <v>11</v>
      </c>
      <c r="V530" s="95" t="s">
        <v>274</v>
      </c>
      <c r="W530" s="47" t="s">
        <v>7</v>
      </c>
      <c r="Y530" s="53">
        <f t="shared" si="26"/>
        <v>1E+16</v>
      </c>
      <c r="AH530" s="37"/>
    </row>
    <row r="531" spans="1:34" x14ac:dyDescent="0.2">
      <c r="A531" s="45" t="s">
        <v>806</v>
      </c>
      <c r="B531" s="110">
        <f t="shared" si="24"/>
        <v>44879.795300925929</v>
      </c>
      <c r="C531" s="95">
        <v>2022</v>
      </c>
      <c r="D531" s="95">
        <v>11</v>
      </c>
      <c r="E531" s="95">
        <v>14</v>
      </c>
      <c r="F531" s="95">
        <v>19</v>
      </c>
      <c r="G531" s="96">
        <v>5</v>
      </c>
      <c r="H531" s="97">
        <v>14.9</v>
      </c>
      <c r="I531" s="97">
        <v>1.3</v>
      </c>
      <c r="J531" s="98">
        <v>51.23</v>
      </c>
      <c r="K531" s="95">
        <v>4</v>
      </c>
      <c r="L531" s="98">
        <v>3.5999999999999997E-2</v>
      </c>
      <c r="M531" s="98">
        <v>100.254</v>
      </c>
      <c r="N531" s="95">
        <v>3</v>
      </c>
      <c r="O531" s="95">
        <v>4.2999999999999997E-2</v>
      </c>
      <c r="P531" s="95">
        <v>10</v>
      </c>
      <c r="Q531" s="111" t="s">
        <v>23</v>
      </c>
      <c r="R531" s="100">
        <v>1.7000000000000002</v>
      </c>
      <c r="S531" s="100">
        <f t="shared" si="25"/>
        <v>1.5668000000000002</v>
      </c>
      <c r="T531" s="100">
        <v>1.6</v>
      </c>
      <c r="U531" s="100" t="s">
        <v>11</v>
      </c>
      <c r="V531" s="95" t="s">
        <v>274</v>
      </c>
      <c r="W531" s="47" t="s">
        <v>7</v>
      </c>
      <c r="Y531" s="53">
        <f t="shared" si="26"/>
        <v>158489319246112.38</v>
      </c>
      <c r="AH531" s="37"/>
    </row>
    <row r="532" spans="1:34" x14ac:dyDescent="0.2">
      <c r="A532" s="45" t="s">
        <v>807</v>
      </c>
      <c r="B532" s="110">
        <f t="shared" si="24"/>
        <v>44879.872754629629</v>
      </c>
      <c r="C532" s="95">
        <v>2022</v>
      </c>
      <c r="D532" s="95">
        <v>11</v>
      </c>
      <c r="E532" s="95">
        <v>14</v>
      </c>
      <c r="F532" s="95">
        <v>20</v>
      </c>
      <c r="G532" s="96">
        <v>56</v>
      </c>
      <c r="H532" s="97">
        <v>46.1</v>
      </c>
      <c r="I532" s="97">
        <v>1.3</v>
      </c>
      <c r="J532" s="98">
        <v>51.249000000000002</v>
      </c>
      <c r="K532" s="95">
        <v>4</v>
      </c>
      <c r="L532" s="98">
        <v>3.5999999999999997E-2</v>
      </c>
      <c r="M532" s="98">
        <v>100.157</v>
      </c>
      <c r="N532" s="95">
        <v>3</v>
      </c>
      <c r="O532" s="95">
        <v>4.2999999999999997E-2</v>
      </c>
      <c r="P532" s="95">
        <v>10</v>
      </c>
      <c r="Q532" s="111" t="s">
        <v>23</v>
      </c>
      <c r="R532" s="100">
        <v>1.8</v>
      </c>
      <c r="S532" s="100">
        <f t="shared" si="25"/>
        <v>1.6662000000000001</v>
      </c>
      <c r="T532" s="100">
        <v>1.7</v>
      </c>
      <c r="U532" s="100" t="s">
        <v>11</v>
      </c>
      <c r="V532" s="95" t="s">
        <v>274</v>
      </c>
      <c r="W532" s="47" t="s">
        <v>7</v>
      </c>
      <c r="Y532" s="53">
        <f t="shared" si="26"/>
        <v>223872113856835.09</v>
      </c>
      <c r="AH532" s="37"/>
    </row>
    <row r="533" spans="1:34" x14ac:dyDescent="0.2">
      <c r="A533" s="45" t="s">
        <v>808</v>
      </c>
      <c r="B533" s="110">
        <f t="shared" si="24"/>
        <v>44880.022141203706</v>
      </c>
      <c r="C533" s="95">
        <v>2022</v>
      </c>
      <c r="D533" s="95">
        <v>11</v>
      </c>
      <c r="E533" s="95">
        <v>15</v>
      </c>
      <c r="F533" s="95">
        <v>0</v>
      </c>
      <c r="G533" s="96">
        <v>31</v>
      </c>
      <c r="H533" s="97">
        <v>53.5</v>
      </c>
      <c r="I533" s="97">
        <v>2</v>
      </c>
      <c r="J533" s="98">
        <v>51.024999999999999</v>
      </c>
      <c r="K533" s="95">
        <v>3</v>
      </c>
      <c r="L533" s="98">
        <v>2.7E-2</v>
      </c>
      <c r="M533" s="98">
        <v>99.893000000000001</v>
      </c>
      <c r="N533" s="95">
        <v>1</v>
      </c>
      <c r="O533" s="95">
        <v>1.4E-2</v>
      </c>
      <c r="P533" s="95">
        <v>10</v>
      </c>
      <c r="Q533" s="111" t="s">
        <v>23</v>
      </c>
      <c r="R533" s="100">
        <v>3.2</v>
      </c>
      <c r="S533" s="100">
        <f t="shared" si="25"/>
        <v>3.0578000000000003</v>
      </c>
      <c r="T533" s="100">
        <v>3.1</v>
      </c>
      <c r="U533" s="100" t="s">
        <v>11</v>
      </c>
      <c r="V533" s="95" t="s">
        <v>274</v>
      </c>
      <c r="W533" s="47" t="s">
        <v>7</v>
      </c>
      <c r="Y533" s="53">
        <f t="shared" si="26"/>
        <v>2.8183829312644916E+16</v>
      </c>
      <c r="AH533" s="37"/>
    </row>
    <row r="534" spans="1:34" x14ac:dyDescent="0.2">
      <c r="A534" s="45" t="s">
        <v>809</v>
      </c>
      <c r="B534" s="110">
        <f t="shared" si="24"/>
        <v>44880.022303240738</v>
      </c>
      <c r="C534" s="95">
        <v>2022</v>
      </c>
      <c r="D534" s="95">
        <v>11</v>
      </c>
      <c r="E534" s="95">
        <v>15</v>
      </c>
      <c r="F534" s="95">
        <v>0</v>
      </c>
      <c r="G534" s="96">
        <v>32</v>
      </c>
      <c r="H534" s="97">
        <v>7.2</v>
      </c>
      <c r="I534" s="97">
        <v>1.9</v>
      </c>
      <c r="J534" s="98">
        <v>51.012</v>
      </c>
      <c r="K534" s="95">
        <v>3</v>
      </c>
      <c r="L534" s="98">
        <v>2.7E-2</v>
      </c>
      <c r="M534" s="98">
        <v>99.936000000000007</v>
      </c>
      <c r="N534" s="95">
        <v>1</v>
      </c>
      <c r="O534" s="95">
        <v>1.4E-2</v>
      </c>
      <c r="P534" s="95">
        <v>10</v>
      </c>
      <c r="Q534" s="111" t="s">
        <v>23</v>
      </c>
      <c r="R534" s="100">
        <v>3</v>
      </c>
      <c r="S534" s="100">
        <f t="shared" si="25"/>
        <v>2.859</v>
      </c>
      <c r="T534" s="100">
        <v>2.9</v>
      </c>
      <c r="U534" s="100" t="s">
        <v>11</v>
      </c>
      <c r="V534" s="95" t="s">
        <v>274</v>
      </c>
      <c r="W534" s="47" t="s">
        <v>7</v>
      </c>
      <c r="Y534" s="53">
        <f t="shared" si="26"/>
        <v>1.4125375446227572E+16</v>
      </c>
      <c r="AH534" s="37"/>
    </row>
    <row r="535" spans="1:34" x14ac:dyDescent="0.2">
      <c r="A535" s="45" t="s">
        <v>810</v>
      </c>
      <c r="B535" s="110">
        <f t="shared" si="24"/>
        <v>44880.032905092594</v>
      </c>
      <c r="C535" s="95">
        <v>2022</v>
      </c>
      <c r="D535" s="95">
        <v>11</v>
      </c>
      <c r="E535" s="95">
        <v>15</v>
      </c>
      <c r="F535" s="95">
        <v>0</v>
      </c>
      <c r="G535" s="96">
        <v>47</v>
      </c>
      <c r="H535" s="97">
        <v>23.4</v>
      </c>
      <c r="I535" s="97">
        <v>0.9</v>
      </c>
      <c r="J535" s="98">
        <v>51.033000000000001</v>
      </c>
      <c r="K535" s="95">
        <v>3</v>
      </c>
      <c r="L535" s="98">
        <v>2.7E-2</v>
      </c>
      <c r="M535" s="98">
        <v>99.843999999999994</v>
      </c>
      <c r="N535" s="95">
        <v>2</v>
      </c>
      <c r="O535" s="95">
        <v>2.9000000000000001E-2</v>
      </c>
      <c r="P535" s="95">
        <v>10</v>
      </c>
      <c r="Q535" s="111" t="s">
        <v>23</v>
      </c>
      <c r="R535" s="100">
        <v>2.4</v>
      </c>
      <c r="S535" s="100">
        <f t="shared" si="25"/>
        <v>2.2625999999999999</v>
      </c>
      <c r="T535" s="100">
        <v>2.2999999999999998</v>
      </c>
      <c r="U535" s="100" t="s">
        <v>11</v>
      </c>
      <c r="V535" s="95" t="s">
        <v>274</v>
      </c>
      <c r="W535" s="47" t="s">
        <v>7</v>
      </c>
      <c r="Y535" s="53">
        <f t="shared" si="26"/>
        <v>1778279410038929</v>
      </c>
      <c r="AH535" s="37"/>
    </row>
    <row r="536" spans="1:34" x14ac:dyDescent="0.2">
      <c r="A536" s="45" t="s">
        <v>811</v>
      </c>
      <c r="B536" s="110">
        <f t="shared" si="24"/>
        <v>44880.040775462963</v>
      </c>
      <c r="C536" s="95">
        <v>2022</v>
      </c>
      <c r="D536" s="95">
        <v>11</v>
      </c>
      <c r="E536" s="95">
        <v>15</v>
      </c>
      <c r="F536" s="95">
        <v>0</v>
      </c>
      <c r="G536" s="96">
        <v>58</v>
      </c>
      <c r="H536" s="97">
        <v>43.1</v>
      </c>
      <c r="I536" s="97">
        <v>2.8</v>
      </c>
      <c r="J536" s="98">
        <v>50.994999999999997</v>
      </c>
      <c r="K536" s="95">
        <v>2</v>
      </c>
      <c r="L536" s="98">
        <v>1.7999999999999999E-2</v>
      </c>
      <c r="M536" s="98">
        <v>99.831000000000003</v>
      </c>
      <c r="N536" s="95">
        <v>1</v>
      </c>
      <c r="O536" s="95">
        <v>1.4E-2</v>
      </c>
      <c r="P536" s="95">
        <v>9</v>
      </c>
      <c r="Q536" s="111" t="s">
        <v>23</v>
      </c>
      <c r="R536" s="100">
        <v>3.1</v>
      </c>
      <c r="S536" s="100">
        <f t="shared" si="25"/>
        <v>2.9584000000000001</v>
      </c>
      <c r="T536" s="100">
        <v>3</v>
      </c>
      <c r="U536" s="100" t="s">
        <v>11</v>
      </c>
      <c r="V536" s="95" t="s">
        <v>274</v>
      </c>
      <c r="W536" s="47" t="s">
        <v>7</v>
      </c>
      <c r="Y536" s="53">
        <f t="shared" si="26"/>
        <v>1.9952623149688948E+16</v>
      </c>
      <c r="AH536" s="37"/>
    </row>
    <row r="537" spans="1:34" x14ac:dyDescent="0.2">
      <c r="A537" s="45" t="s">
        <v>812</v>
      </c>
      <c r="B537" s="110">
        <f t="shared" si="24"/>
        <v>44880.041076388887</v>
      </c>
      <c r="C537" s="95">
        <v>2022</v>
      </c>
      <c r="D537" s="95">
        <v>11</v>
      </c>
      <c r="E537" s="95">
        <v>15</v>
      </c>
      <c r="F537" s="95">
        <v>0</v>
      </c>
      <c r="G537" s="96">
        <v>59</v>
      </c>
      <c r="H537" s="97">
        <v>9.4</v>
      </c>
      <c r="I537" s="97">
        <v>2.1</v>
      </c>
      <c r="J537" s="98">
        <v>51.113999999999997</v>
      </c>
      <c r="K537" s="95">
        <v>3</v>
      </c>
      <c r="L537" s="98">
        <v>2.7E-2</v>
      </c>
      <c r="M537" s="98">
        <v>99.897000000000006</v>
      </c>
      <c r="N537" s="95">
        <v>1</v>
      </c>
      <c r="O537" s="95">
        <v>1.4E-2</v>
      </c>
      <c r="P537" s="95">
        <v>9</v>
      </c>
      <c r="Q537" s="111" t="s">
        <v>23</v>
      </c>
      <c r="R537" s="100">
        <v>2.9</v>
      </c>
      <c r="S537" s="100">
        <f t="shared" si="25"/>
        <v>2.7595999999999998</v>
      </c>
      <c r="T537" s="100">
        <v>2.8</v>
      </c>
      <c r="U537" s="100" t="s">
        <v>11</v>
      </c>
      <c r="V537" s="95" t="s">
        <v>274</v>
      </c>
      <c r="W537" s="47" t="s">
        <v>7</v>
      </c>
      <c r="Y537" s="53">
        <f t="shared" si="26"/>
        <v>1E+16</v>
      </c>
      <c r="AH537" s="37"/>
    </row>
    <row r="538" spans="1:34" x14ac:dyDescent="0.2">
      <c r="A538" s="45" t="s">
        <v>813</v>
      </c>
      <c r="B538" s="110">
        <f t="shared" si="24"/>
        <v>44880.043935185182</v>
      </c>
      <c r="C538" s="95">
        <v>2022</v>
      </c>
      <c r="D538" s="95">
        <v>11</v>
      </c>
      <c r="E538" s="95">
        <v>15</v>
      </c>
      <c r="F538" s="95">
        <v>1</v>
      </c>
      <c r="G538" s="96">
        <v>3</v>
      </c>
      <c r="H538" s="97">
        <v>16.2</v>
      </c>
      <c r="I538" s="97">
        <v>1.6</v>
      </c>
      <c r="J538" s="98">
        <v>50.978999999999999</v>
      </c>
      <c r="K538" s="95">
        <v>4</v>
      </c>
      <c r="L538" s="98">
        <v>3.5999999999999997E-2</v>
      </c>
      <c r="M538" s="98">
        <v>99.906999999999996</v>
      </c>
      <c r="N538" s="95">
        <v>2</v>
      </c>
      <c r="O538" s="95">
        <v>2.9000000000000001E-2</v>
      </c>
      <c r="P538" s="95">
        <v>10</v>
      </c>
      <c r="Q538" s="111" t="s">
        <v>23</v>
      </c>
      <c r="R538" s="100">
        <v>1.8</v>
      </c>
      <c r="S538" s="100">
        <f t="shared" si="25"/>
        <v>1.6662000000000001</v>
      </c>
      <c r="T538" s="100">
        <v>1.7</v>
      </c>
      <c r="U538" s="100" t="s">
        <v>11</v>
      </c>
      <c r="V538" s="95" t="s">
        <v>274</v>
      </c>
      <c r="W538" s="47" t="s">
        <v>7</v>
      </c>
      <c r="Y538" s="53">
        <f t="shared" si="26"/>
        <v>223872113856835.09</v>
      </c>
      <c r="AH538" s="37"/>
    </row>
    <row r="539" spans="1:34" x14ac:dyDescent="0.2">
      <c r="A539" s="45" t="s">
        <v>814</v>
      </c>
      <c r="B539" s="110">
        <f t="shared" si="24"/>
        <v>44880.059571759259</v>
      </c>
      <c r="C539" s="95">
        <v>2022</v>
      </c>
      <c r="D539" s="95">
        <v>11</v>
      </c>
      <c r="E539" s="95">
        <v>15</v>
      </c>
      <c r="F539" s="95">
        <v>1</v>
      </c>
      <c r="G539" s="96">
        <v>25</v>
      </c>
      <c r="H539" s="97">
        <v>47.8</v>
      </c>
      <c r="I539" s="97">
        <v>1.7</v>
      </c>
      <c r="J539" s="98">
        <v>51.055999999999997</v>
      </c>
      <c r="K539" s="95">
        <v>3</v>
      </c>
      <c r="L539" s="98">
        <v>2.7E-2</v>
      </c>
      <c r="M539" s="98">
        <v>99.909000000000006</v>
      </c>
      <c r="N539" s="95">
        <v>1</v>
      </c>
      <c r="O539" s="95">
        <v>1.4E-2</v>
      </c>
      <c r="P539" s="95">
        <v>10</v>
      </c>
      <c r="Q539" s="111" t="s">
        <v>23</v>
      </c>
      <c r="R539" s="100">
        <v>2.5</v>
      </c>
      <c r="S539" s="100">
        <f t="shared" si="25"/>
        <v>2.3620000000000001</v>
      </c>
      <c r="T539" s="100">
        <v>2.4</v>
      </c>
      <c r="U539" s="100" t="s">
        <v>11</v>
      </c>
      <c r="V539" s="95" t="s">
        <v>274</v>
      </c>
      <c r="W539" s="47" t="s">
        <v>7</v>
      </c>
      <c r="Y539" s="53">
        <f t="shared" si="26"/>
        <v>2511886431509585.5</v>
      </c>
      <c r="AH539" s="37"/>
    </row>
    <row r="540" spans="1:34" x14ac:dyDescent="0.2">
      <c r="A540" s="45" t="s">
        <v>815</v>
      </c>
      <c r="B540" s="110">
        <f t="shared" si="24"/>
        <v>44880.062141203707</v>
      </c>
      <c r="C540" s="95">
        <v>2022</v>
      </c>
      <c r="D540" s="95">
        <v>11</v>
      </c>
      <c r="E540" s="95">
        <v>15</v>
      </c>
      <c r="F540" s="95">
        <v>1</v>
      </c>
      <c r="G540" s="96">
        <v>29</v>
      </c>
      <c r="H540" s="97">
        <v>29.1</v>
      </c>
      <c r="I540" s="97">
        <v>2.2999999999999998</v>
      </c>
      <c r="J540" s="98">
        <v>51.145000000000003</v>
      </c>
      <c r="K540" s="95">
        <v>4</v>
      </c>
      <c r="L540" s="98">
        <v>3.5999999999999997E-2</v>
      </c>
      <c r="M540" s="98">
        <v>99.747</v>
      </c>
      <c r="N540" s="95">
        <v>2</v>
      </c>
      <c r="O540" s="95">
        <v>2.9000000000000001E-2</v>
      </c>
      <c r="P540" s="95">
        <v>10</v>
      </c>
      <c r="Q540" s="111" t="s">
        <v>23</v>
      </c>
      <c r="R540" s="100">
        <v>1.9</v>
      </c>
      <c r="S540" s="100">
        <f t="shared" si="25"/>
        <v>1.7655999999999998</v>
      </c>
      <c r="T540" s="100">
        <v>1.8</v>
      </c>
      <c r="U540" s="100" t="s">
        <v>11</v>
      </c>
      <c r="V540" s="95" t="s">
        <v>274</v>
      </c>
      <c r="W540" s="47" t="s">
        <v>7</v>
      </c>
      <c r="Y540" s="53">
        <f t="shared" si="26"/>
        <v>316227766016839.06</v>
      </c>
      <c r="AH540" s="37"/>
    </row>
    <row r="541" spans="1:34" x14ac:dyDescent="0.2">
      <c r="A541" s="45" t="s">
        <v>816</v>
      </c>
      <c r="B541" s="110">
        <f t="shared" si="24"/>
        <v>44880.223263888889</v>
      </c>
      <c r="C541" s="95">
        <v>2022</v>
      </c>
      <c r="D541" s="95">
        <v>11</v>
      </c>
      <c r="E541" s="95">
        <v>15</v>
      </c>
      <c r="F541" s="95">
        <v>5</v>
      </c>
      <c r="G541" s="96">
        <v>21</v>
      </c>
      <c r="H541" s="97">
        <v>30.4</v>
      </c>
      <c r="I541" s="97">
        <v>2</v>
      </c>
      <c r="J541" s="98">
        <v>51.311999999999998</v>
      </c>
      <c r="K541" s="95">
        <v>2</v>
      </c>
      <c r="L541" s="98">
        <v>1.7999999999999999E-2</v>
      </c>
      <c r="M541" s="98">
        <v>100.182</v>
      </c>
      <c r="N541" s="95">
        <v>1</v>
      </c>
      <c r="O541" s="95">
        <v>1.4E-2</v>
      </c>
      <c r="P541" s="95">
        <v>10</v>
      </c>
      <c r="Q541" s="111" t="s">
        <v>23</v>
      </c>
      <c r="R541" s="100">
        <v>3.2</v>
      </c>
      <c r="S541" s="100">
        <f t="shared" si="25"/>
        <v>3.0578000000000003</v>
      </c>
      <c r="T541" s="100">
        <v>3.1</v>
      </c>
      <c r="U541" s="100" t="s">
        <v>11</v>
      </c>
      <c r="V541" s="95" t="s">
        <v>274</v>
      </c>
      <c r="W541" s="47" t="s">
        <v>7</v>
      </c>
      <c r="Y541" s="53">
        <f t="shared" si="26"/>
        <v>2.8183829312644916E+16</v>
      </c>
      <c r="AH541" s="37"/>
    </row>
    <row r="542" spans="1:34" x14ac:dyDescent="0.2">
      <c r="A542" s="45" t="s">
        <v>817</v>
      </c>
      <c r="B542" s="110">
        <f t="shared" si="24"/>
        <v>44880.258460648147</v>
      </c>
      <c r="C542" s="95">
        <v>2022</v>
      </c>
      <c r="D542" s="95">
        <v>11</v>
      </c>
      <c r="E542" s="95">
        <v>15</v>
      </c>
      <c r="F542" s="95">
        <v>6</v>
      </c>
      <c r="G542" s="96">
        <v>12</v>
      </c>
      <c r="H542" s="97">
        <v>11.6</v>
      </c>
      <c r="I542" s="97">
        <v>1.6</v>
      </c>
      <c r="J542" s="98">
        <v>51.081000000000003</v>
      </c>
      <c r="K542" s="95">
        <v>3</v>
      </c>
      <c r="L542" s="98">
        <v>2.7E-2</v>
      </c>
      <c r="M542" s="98">
        <v>99.897000000000006</v>
      </c>
      <c r="N542" s="95">
        <v>1</v>
      </c>
      <c r="O542" s="95">
        <v>1.4E-2</v>
      </c>
      <c r="P542" s="95">
        <v>10</v>
      </c>
      <c r="Q542" s="111" t="s">
        <v>23</v>
      </c>
      <c r="R542" s="100">
        <v>2.9</v>
      </c>
      <c r="S542" s="100">
        <f t="shared" si="25"/>
        <v>2.7595999999999998</v>
      </c>
      <c r="T542" s="100">
        <v>2.8</v>
      </c>
      <c r="U542" s="100" t="s">
        <v>11</v>
      </c>
      <c r="V542" s="95" t="s">
        <v>274</v>
      </c>
      <c r="W542" s="47" t="s">
        <v>7</v>
      </c>
      <c r="Y542" s="53">
        <f t="shared" si="26"/>
        <v>1E+16</v>
      </c>
      <c r="AH542" s="37"/>
    </row>
    <row r="543" spans="1:34" x14ac:dyDescent="0.2">
      <c r="A543" s="45" t="s">
        <v>818</v>
      </c>
      <c r="B543" s="110">
        <f t="shared" si="24"/>
        <v>44880.262800925928</v>
      </c>
      <c r="C543" s="95">
        <v>2022</v>
      </c>
      <c r="D543" s="95">
        <v>11</v>
      </c>
      <c r="E543" s="95">
        <v>15</v>
      </c>
      <c r="F543" s="95">
        <v>6</v>
      </c>
      <c r="G543" s="96">
        <v>18</v>
      </c>
      <c r="H543" s="97">
        <v>26.1</v>
      </c>
      <c r="I543" s="97">
        <v>1.8</v>
      </c>
      <c r="J543" s="98">
        <v>51.084000000000003</v>
      </c>
      <c r="K543" s="95">
        <v>3</v>
      </c>
      <c r="L543" s="98">
        <v>2.7E-2</v>
      </c>
      <c r="M543" s="98">
        <v>99.903999999999996</v>
      </c>
      <c r="N543" s="95">
        <v>1</v>
      </c>
      <c r="O543" s="95">
        <v>1.4E-2</v>
      </c>
      <c r="P543" s="95">
        <v>10</v>
      </c>
      <c r="Q543" s="111" t="s">
        <v>23</v>
      </c>
      <c r="R543" s="100">
        <v>2.9</v>
      </c>
      <c r="S543" s="100">
        <f t="shared" si="25"/>
        <v>2.7595999999999998</v>
      </c>
      <c r="T543" s="100">
        <v>2.8</v>
      </c>
      <c r="U543" s="100" t="s">
        <v>11</v>
      </c>
      <c r="V543" s="95" t="s">
        <v>274</v>
      </c>
      <c r="W543" s="47" t="s">
        <v>7</v>
      </c>
      <c r="Y543" s="53">
        <f t="shared" si="26"/>
        <v>1E+16</v>
      </c>
      <c r="AH543" s="37"/>
    </row>
    <row r="544" spans="1:34" x14ac:dyDescent="0.2">
      <c r="A544" s="45" t="s">
        <v>819</v>
      </c>
      <c r="B544" s="110">
        <f t="shared" si="24"/>
        <v>44880.344201388885</v>
      </c>
      <c r="C544" s="95">
        <v>2022</v>
      </c>
      <c r="D544" s="95">
        <v>11</v>
      </c>
      <c r="E544" s="95">
        <v>15</v>
      </c>
      <c r="F544" s="95">
        <v>8</v>
      </c>
      <c r="G544" s="96">
        <v>15</v>
      </c>
      <c r="H544" s="97">
        <v>39.700000000000003</v>
      </c>
      <c r="I544" s="97">
        <v>1.4</v>
      </c>
      <c r="J544" s="98">
        <v>51.069000000000003</v>
      </c>
      <c r="K544" s="95">
        <v>3</v>
      </c>
      <c r="L544" s="98">
        <v>2.7E-2</v>
      </c>
      <c r="M544" s="98">
        <v>99.926000000000002</v>
      </c>
      <c r="N544" s="95">
        <v>2</v>
      </c>
      <c r="O544" s="95">
        <v>2.9000000000000001E-2</v>
      </c>
      <c r="P544" s="95">
        <v>10</v>
      </c>
      <c r="Q544" s="111" t="s">
        <v>23</v>
      </c>
      <c r="R544" s="100">
        <v>1.9</v>
      </c>
      <c r="S544" s="100">
        <f t="shared" si="25"/>
        <v>1.7655999999999998</v>
      </c>
      <c r="T544" s="100">
        <v>1.8</v>
      </c>
      <c r="U544" s="100" t="s">
        <v>11</v>
      </c>
      <c r="V544" s="95" t="s">
        <v>274</v>
      </c>
      <c r="W544" s="47" t="s">
        <v>7</v>
      </c>
      <c r="Y544" s="53">
        <f t="shared" si="26"/>
        <v>316227766016839.06</v>
      </c>
      <c r="AH544" s="37"/>
    </row>
    <row r="545" spans="1:34" x14ac:dyDescent="0.2">
      <c r="A545" s="45" t="s">
        <v>820</v>
      </c>
      <c r="B545" s="110">
        <f t="shared" si="24"/>
        <v>44880.351840277777</v>
      </c>
      <c r="C545" s="95">
        <v>2022</v>
      </c>
      <c r="D545" s="95">
        <v>11</v>
      </c>
      <c r="E545" s="95">
        <v>15</v>
      </c>
      <c r="F545" s="95">
        <v>8</v>
      </c>
      <c r="G545" s="96">
        <v>26</v>
      </c>
      <c r="H545" s="97">
        <v>39.5</v>
      </c>
      <c r="I545" s="97">
        <v>2.1</v>
      </c>
      <c r="J545" s="98">
        <v>51.003</v>
      </c>
      <c r="K545" s="95">
        <v>3</v>
      </c>
      <c r="L545" s="98">
        <v>2.7E-2</v>
      </c>
      <c r="M545" s="98">
        <v>99.917000000000002</v>
      </c>
      <c r="N545" s="95">
        <v>1</v>
      </c>
      <c r="O545" s="95">
        <v>1.4E-2</v>
      </c>
      <c r="P545" s="95">
        <v>10</v>
      </c>
      <c r="Q545" s="111" t="s">
        <v>23</v>
      </c>
      <c r="R545" s="100">
        <v>2.9</v>
      </c>
      <c r="S545" s="100">
        <f t="shared" si="25"/>
        <v>2.7595999999999998</v>
      </c>
      <c r="T545" s="100">
        <v>2.8</v>
      </c>
      <c r="U545" s="100" t="s">
        <v>11</v>
      </c>
      <c r="V545" s="95" t="s">
        <v>274</v>
      </c>
      <c r="W545" s="47" t="s">
        <v>7</v>
      </c>
      <c r="Y545" s="53">
        <f t="shared" si="26"/>
        <v>1E+16</v>
      </c>
      <c r="AH545" s="37"/>
    </row>
    <row r="546" spans="1:34" x14ac:dyDescent="0.2">
      <c r="A546" s="45" t="s">
        <v>821</v>
      </c>
      <c r="B546" s="110">
        <f t="shared" si="24"/>
        <v>44880.79478009259</v>
      </c>
      <c r="C546" s="95">
        <v>2022</v>
      </c>
      <c r="D546" s="95">
        <v>11</v>
      </c>
      <c r="E546" s="95">
        <v>15</v>
      </c>
      <c r="F546" s="95">
        <v>19</v>
      </c>
      <c r="G546" s="96">
        <v>4</v>
      </c>
      <c r="H546" s="97">
        <v>29.5</v>
      </c>
      <c r="I546" s="97">
        <v>1.6</v>
      </c>
      <c r="J546" s="98">
        <v>51.215000000000003</v>
      </c>
      <c r="K546" s="95">
        <v>2</v>
      </c>
      <c r="L546" s="98">
        <v>1.7999999999999999E-2</v>
      </c>
      <c r="M546" s="98">
        <v>100.298</v>
      </c>
      <c r="N546" s="95">
        <v>1</v>
      </c>
      <c r="O546" s="95">
        <v>1.4E-2</v>
      </c>
      <c r="P546" s="95">
        <v>10</v>
      </c>
      <c r="Q546" s="111" t="s">
        <v>23</v>
      </c>
      <c r="R546" s="100">
        <v>2.2999999999999998</v>
      </c>
      <c r="S546" s="100">
        <f t="shared" si="25"/>
        <v>2.1631999999999998</v>
      </c>
      <c r="T546" s="100">
        <v>2.2000000000000002</v>
      </c>
      <c r="U546" s="100" t="s">
        <v>11</v>
      </c>
      <c r="V546" s="95" t="s">
        <v>274</v>
      </c>
      <c r="W546" s="47" t="s">
        <v>7</v>
      </c>
      <c r="Y546" s="53">
        <f t="shared" si="26"/>
        <v>1258925411794173.5</v>
      </c>
      <c r="AH546" s="37"/>
    </row>
    <row r="547" spans="1:34" x14ac:dyDescent="0.2">
      <c r="A547" s="45" t="s">
        <v>822</v>
      </c>
      <c r="B547" s="110">
        <f t="shared" si="24"/>
        <v>44881.35528935185</v>
      </c>
      <c r="C547" s="95">
        <v>2022</v>
      </c>
      <c r="D547" s="95">
        <v>11</v>
      </c>
      <c r="E547" s="95">
        <v>16</v>
      </c>
      <c r="F547" s="95">
        <v>8</v>
      </c>
      <c r="G547" s="96">
        <v>31</v>
      </c>
      <c r="H547" s="97">
        <v>37.6</v>
      </c>
      <c r="I547" s="97">
        <v>1.9</v>
      </c>
      <c r="J547" s="98">
        <v>51.503</v>
      </c>
      <c r="K547" s="95">
        <v>3</v>
      </c>
      <c r="L547" s="98">
        <v>2.7E-2</v>
      </c>
      <c r="M547" s="98">
        <v>99.495999999999995</v>
      </c>
      <c r="N547" s="95">
        <v>1</v>
      </c>
      <c r="O547" s="95">
        <v>1.4E-2</v>
      </c>
      <c r="P547" s="95">
        <v>10</v>
      </c>
      <c r="Q547" s="111" t="s">
        <v>23</v>
      </c>
      <c r="R547" s="100">
        <v>2.2000000000000002</v>
      </c>
      <c r="S547" s="100">
        <f t="shared" si="25"/>
        <v>2.0638000000000005</v>
      </c>
      <c r="T547" s="100">
        <v>2.1</v>
      </c>
      <c r="U547" s="100" t="s">
        <v>11</v>
      </c>
      <c r="V547" s="95" t="s">
        <v>277</v>
      </c>
      <c r="W547" s="47" t="s">
        <v>7</v>
      </c>
      <c r="Y547" s="53">
        <f t="shared" si="26"/>
        <v>891250938133751.25</v>
      </c>
      <c r="AH547" s="37"/>
    </row>
    <row r="548" spans="1:34" x14ac:dyDescent="0.2">
      <c r="A548" s="45" t="s">
        <v>823</v>
      </c>
      <c r="B548" s="110">
        <f t="shared" si="24"/>
        <v>44881.477997685186</v>
      </c>
      <c r="C548" s="95">
        <v>2022</v>
      </c>
      <c r="D548" s="95">
        <v>11</v>
      </c>
      <c r="E548" s="95">
        <v>16</v>
      </c>
      <c r="F548" s="95">
        <v>11</v>
      </c>
      <c r="G548" s="96">
        <v>28</v>
      </c>
      <c r="H548" s="97">
        <v>19</v>
      </c>
      <c r="I548" s="97">
        <v>1.4</v>
      </c>
      <c r="J548" s="98">
        <v>51.048000000000002</v>
      </c>
      <c r="K548" s="95">
        <v>3</v>
      </c>
      <c r="L548" s="98">
        <v>2.7E-2</v>
      </c>
      <c r="M548" s="98">
        <v>99.936999999999998</v>
      </c>
      <c r="N548" s="95">
        <v>1</v>
      </c>
      <c r="O548" s="95">
        <v>1.4E-2</v>
      </c>
      <c r="P548" s="95">
        <v>10</v>
      </c>
      <c r="Q548" s="111" t="s">
        <v>23</v>
      </c>
      <c r="R548" s="100">
        <v>2.6</v>
      </c>
      <c r="S548" s="100">
        <f t="shared" si="25"/>
        <v>2.4614000000000003</v>
      </c>
      <c r="T548" s="100">
        <v>2.5</v>
      </c>
      <c r="U548" s="100" t="s">
        <v>11</v>
      </c>
      <c r="V548" s="95" t="s">
        <v>274</v>
      </c>
      <c r="W548" s="47" t="s">
        <v>7</v>
      </c>
      <c r="Y548" s="53">
        <f t="shared" si="26"/>
        <v>3548133892335782</v>
      </c>
      <c r="AH548" s="37"/>
    </row>
    <row r="549" spans="1:34" x14ac:dyDescent="0.2">
      <c r="A549" s="45" t="s">
        <v>824</v>
      </c>
      <c r="B549" s="110">
        <f t="shared" si="24"/>
        <v>44881.626296296294</v>
      </c>
      <c r="C549" s="95">
        <v>2022</v>
      </c>
      <c r="D549" s="95">
        <v>11</v>
      </c>
      <c r="E549" s="95">
        <v>16</v>
      </c>
      <c r="F549" s="95">
        <v>15</v>
      </c>
      <c r="G549" s="96">
        <v>1</v>
      </c>
      <c r="H549" s="97">
        <v>52.5</v>
      </c>
      <c r="I549" s="97">
        <v>1.7</v>
      </c>
      <c r="J549" s="98">
        <v>51.033999999999999</v>
      </c>
      <c r="K549" s="95">
        <v>3</v>
      </c>
      <c r="L549" s="98">
        <v>2.7E-2</v>
      </c>
      <c r="M549" s="98">
        <v>99.894000000000005</v>
      </c>
      <c r="N549" s="95">
        <v>2</v>
      </c>
      <c r="O549" s="95">
        <v>2.9000000000000001E-2</v>
      </c>
      <c r="P549" s="95">
        <v>10</v>
      </c>
      <c r="Q549" s="111" t="s">
        <v>23</v>
      </c>
      <c r="R549" s="100">
        <v>2.1</v>
      </c>
      <c r="S549" s="100">
        <f t="shared" si="25"/>
        <v>1.9644000000000001</v>
      </c>
      <c r="T549" s="100">
        <v>2</v>
      </c>
      <c r="U549" s="100" t="s">
        <v>11</v>
      </c>
      <c r="V549" s="95" t="s">
        <v>274</v>
      </c>
      <c r="W549" s="47" t="s">
        <v>7</v>
      </c>
      <c r="Y549" s="53">
        <f t="shared" si="26"/>
        <v>630957344480198.25</v>
      </c>
      <c r="AH549" s="37"/>
    </row>
    <row r="550" spans="1:34" x14ac:dyDescent="0.2">
      <c r="A550" s="45" t="s">
        <v>825</v>
      </c>
      <c r="B550" s="110">
        <f t="shared" si="24"/>
        <v>44881.743379629632</v>
      </c>
      <c r="C550" s="95">
        <v>2022</v>
      </c>
      <c r="D550" s="95">
        <v>11</v>
      </c>
      <c r="E550" s="95">
        <v>16</v>
      </c>
      <c r="F550" s="95">
        <v>17</v>
      </c>
      <c r="G550" s="96">
        <v>50</v>
      </c>
      <c r="H550" s="97">
        <v>28.3</v>
      </c>
      <c r="I550" s="97">
        <v>1.6</v>
      </c>
      <c r="J550" s="98">
        <v>50.715000000000003</v>
      </c>
      <c r="K550" s="95">
        <v>4</v>
      </c>
      <c r="L550" s="98">
        <v>3.5999999999999997E-2</v>
      </c>
      <c r="M550" s="98">
        <v>100.922</v>
      </c>
      <c r="N550" s="95">
        <v>3</v>
      </c>
      <c r="O550" s="95">
        <v>4.2999999999999997E-2</v>
      </c>
      <c r="P550" s="95">
        <v>10</v>
      </c>
      <c r="Q550" s="111" t="s">
        <v>23</v>
      </c>
      <c r="R550" s="100">
        <v>2</v>
      </c>
      <c r="S550" s="100">
        <f t="shared" si="25"/>
        <v>1.865</v>
      </c>
      <c r="T550" s="100">
        <v>1.9</v>
      </c>
      <c r="U550" s="100" t="s">
        <v>11</v>
      </c>
      <c r="V550" s="95" t="s">
        <v>274</v>
      </c>
      <c r="W550" s="47" t="s">
        <v>7</v>
      </c>
      <c r="Y550" s="53">
        <f t="shared" si="26"/>
        <v>446683592150964.06</v>
      </c>
      <c r="AH550" s="37"/>
    </row>
    <row r="551" spans="1:34" x14ac:dyDescent="0.2">
      <c r="A551" s="45" t="s">
        <v>826</v>
      </c>
      <c r="B551" s="110">
        <f t="shared" si="24"/>
        <v>44881.945983796293</v>
      </c>
      <c r="C551" s="95">
        <v>2022</v>
      </c>
      <c r="D551" s="95">
        <v>11</v>
      </c>
      <c r="E551" s="95">
        <v>16</v>
      </c>
      <c r="F551" s="95">
        <v>22</v>
      </c>
      <c r="G551" s="96">
        <v>42</v>
      </c>
      <c r="H551" s="97">
        <v>13.1</v>
      </c>
      <c r="I551" s="97">
        <v>1.2</v>
      </c>
      <c r="J551" s="98">
        <v>51.819000000000003</v>
      </c>
      <c r="K551" s="95">
        <v>2</v>
      </c>
      <c r="L551" s="98">
        <v>1.7999999999999999E-2</v>
      </c>
      <c r="M551" s="98">
        <v>99.727999999999994</v>
      </c>
      <c r="N551" s="95">
        <v>2</v>
      </c>
      <c r="O551" s="95">
        <v>2.9000000000000001E-2</v>
      </c>
      <c r="P551" s="95">
        <v>10</v>
      </c>
      <c r="Q551" s="111" t="s">
        <v>23</v>
      </c>
      <c r="R551" s="100">
        <v>2.2999999999999998</v>
      </c>
      <c r="S551" s="100">
        <f t="shared" si="25"/>
        <v>2.1631999999999998</v>
      </c>
      <c r="T551" s="100">
        <v>2.2000000000000002</v>
      </c>
      <c r="U551" s="100" t="s">
        <v>11</v>
      </c>
      <c r="V551" s="95" t="s">
        <v>275</v>
      </c>
      <c r="W551" s="47" t="s">
        <v>7</v>
      </c>
      <c r="Y551" s="53">
        <f t="shared" si="26"/>
        <v>1258925411794173.5</v>
      </c>
      <c r="AH551" s="37"/>
    </row>
    <row r="552" spans="1:34" x14ac:dyDescent="0.2">
      <c r="A552" s="45" t="s">
        <v>827</v>
      </c>
      <c r="B552" s="110">
        <f t="shared" si="24"/>
        <v>44881.977210648147</v>
      </c>
      <c r="C552" s="95">
        <v>2022</v>
      </c>
      <c r="D552" s="95">
        <v>11</v>
      </c>
      <c r="E552" s="95">
        <v>16</v>
      </c>
      <c r="F552" s="95">
        <v>23</v>
      </c>
      <c r="G552" s="96">
        <v>27</v>
      </c>
      <c r="H552" s="97">
        <v>11.4</v>
      </c>
      <c r="I552" s="97">
        <v>3</v>
      </c>
      <c r="J552" s="98">
        <v>51.371000000000002</v>
      </c>
      <c r="K552" s="95">
        <v>4</v>
      </c>
      <c r="L552" s="98">
        <v>3.5999999999999997E-2</v>
      </c>
      <c r="M552" s="98">
        <v>100.09</v>
      </c>
      <c r="N552" s="95">
        <v>2</v>
      </c>
      <c r="O552" s="95">
        <v>2.9000000000000001E-2</v>
      </c>
      <c r="P552" s="95">
        <v>9</v>
      </c>
      <c r="Q552" s="111" t="s">
        <v>23</v>
      </c>
      <c r="R552" s="100">
        <v>1.9</v>
      </c>
      <c r="S552" s="100">
        <f t="shared" si="25"/>
        <v>1.7655999999999998</v>
      </c>
      <c r="T552" s="100">
        <v>1.8</v>
      </c>
      <c r="U552" s="100" t="s">
        <v>11</v>
      </c>
      <c r="V552" s="95" t="s">
        <v>274</v>
      </c>
      <c r="W552" s="47" t="s">
        <v>7</v>
      </c>
      <c r="Y552" s="53">
        <f t="shared" si="26"/>
        <v>316227766016839.06</v>
      </c>
      <c r="AH552" s="37"/>
    </row>
    <row r="553" spans="1:34" x14ac:dyDescent="0.2">
      <c r="A553" s="45" t="s">
        <v>828</v>
      </c>
      <c r="B553" s="110">
        <f t="shared" si="24"/>
        <v>44882.16983796296</v>
      </c>
      <c r="C553" s="95">
        <v>2022</v>
      </c>
      <c r="D553" s="95">
        <v>11</v>
      </c>
      <c r="E553" s="95">
        <v>17</v>
      </c>
      <c r="F553" s="95">
        <v>4</v>
      </c>
      <c r="G553" s="96">
        <v>4</v>
      </c>
      <c r="H553" s="97">
        <v>34.6</v>
      </c>
      <c r="I553" s="97">
        <v>0.6</v>
      </c>
      <c r="J553" s="98">
        <v>51.366999999999997</v>
      </c>
      <c r="K553" s="95">
        <v>7</v>
      </c>
      <c r="L553" s="98">
        <v>6.3E-2</v>
      </c>
      <c r="M553" s="98">
        <v>100.15</v>
      </c>
      <c r="N553" s="95">
        <v>3</v>
      </c>
      <c r="O553" s="95">
        <v>4.2999999999999997E-2</v>
      </c>
      <c r="P553" s="95">
        <v>10</v>
      </c>
      <c r="Q553" s="111" t="s">
        <v>23</v>
      </c>
      <c r="R553" s="100">
        <v>1.5</v>
      </c>
      <c r="S553" s="100">
        <f t="shared" si="25"/>
        <v>1.3680000000000001</v>
      </c>
      <c r="T553" s="100">
        <v>1.4</v>
      </c>
      <c r="U553" s="100" t="s">
        <v>11</v>
      </c>
      <c r="V553" s="95" t="s">
        <v>274</v>
      </c>
      <c r="W553" s="47" t="s">
        <v>7</v>
      </c>
      <c r="Y553" s="53">
        <f t="shared" si="26"/>
        <v>79432823472428.328</v>
      </c>
      <c r="AH553" s="37"/>
    </row>
    <row r="554" spans="1:34" x14ac:dyDescent="0.2">
      <c r="A554" s="45" t="s">
        <v>829</v>
      </c>
      <c r="B554" s="110">
        <f t="shared" si="24"/>
        <v>44882.284803240742</v>
      </c>
      <c r="C554" s="95">
        <v>2022</v>
      </c>
      <c r="D554" s="95">
        <v>11</v>
      </c>
      <c r="E554" s="95">
        <v>17</v>
      </c>
      <c r="F554" s="95">
        <v>6</v>
      </c>
      <c r="G554" s="96">
        <v>50</v>
      </c>
      <c r="H554" s="97">
        <v>7.9</v>
      </c>
      <c r="I554" s="97">
        <v>2.6</v>
      </c>
      <c r="J554" s="98">
        <v>51.167000000000002</v>
      </c>
      <c r="K554" s="95">
        <v>2</v>
      </c>
      <c r="L554" s="98">
        <v>1.7999999999999999E-2</v>
      </c>
      <c r="M554" s="98">
        <v>100.15900000000001</v>
      </c>
      <c r="N554" s="95">
        <v>1</v>
      </c>
      <c r="O554" s="95">
        <v>1.4E-2</v>
      </c>
      <c r="P554" s="95">
        <v>9</v>
      </c>
      <c r="Q554" s="111" t="s">
        <v>23</v>
      </c>
      <c r="R554" s="100">
        <v>3.2</v>
      </c>
      <c r="S554" s="100">
        <f t="shared" si="25"/>
        <v>3.0578000000000003</v>
      </c>
      <c r="T554" s="100">
        <v>3.1</v>
      </c>
      <c r="U554" s="100" t="s">
        <v>11</v>
      </c>
      <c r="V554" s="95" t="s">
        <v>274</v>
      </c>
      <c r="W554" s="47" t="s">
        <v>7</v>
      </c>
      <c r="Y554" s="53">
        <f t="shared" si="26"/>
        <v>2.8183829312644916E+16</v>
      </c>
      <c r="AH554" s="37"/>
    </row>
    <row r="555" spans="1:34" x14ac:dyDescent="0.2">
      <c r="A555" s="45" t="s">
        <v>830</v>
      </c>
      <c r="B555" s="110">
        <f t="shared" si="24"/>
        <v>44882.910358796296</v>
      </c>
      <c r="C555" s="95">
        <v>2022</v>
      </c>
      <c r="D555" s="95">
        <v>11</v>
      </c>
      <c r="E555" s="95">
        <v>17</v>
      </c>
      <c r="F555" s="95">
        <v>21</v>
      </c>
      <c r="G555" s="96">
        <v>50</v>
      </c>
      <c r="H555" s="97">
        <v>55.3</v>
      </c>
      <c r="I555" s="97">
        <v>1.1000000000000001</v>
      </c>
      <c r="J555" s="98">
        <v>51.197000000000003</v>
      </c>
      <c r="K555" s="95">
        <v>4</v>
      </c>
      <c r="L555" s="98">
        <v>3.5999999999999997E-2</v>
      </c>
      <c r="M555" s="98">
        <v>100.117</v>
      </c>
      <c r="N555" s="95">
        <v>2</v>
      </c>
      <c r="O555" s="95">
        <v>2.9000000000000001E-2</v>
      </c>
      <c r="P555" s="95">
        <v>10</v>
      </c>
      <c r="Q555" s="111" t="s">
        <v>23</v>
      </c>
      <c r="R555" s="100">
        <v>2.6</v>
      </c>
      <c r="S555" s="100">
        <f t="shared" si="25"/>
        <v>2.4614000000000003</v>
      </c>
      <c r="T555" s="100">
        <v>2.5</v>
      </c>
      <c r="U555" s="100" t="s">
        <v>11</v>
      </c>
      <c r="V555" s="95" t="s">
        <v>274</v>
      </c>
      <c r="W555" s="47" t="s">
        <v>7</v>
      </c>
      <c r="Y555" s="53">
        <f t="shared" si="26"/>
        <v>3548133892335782</v>
      </c>
      <c r="AH555" s="37"/>
    </row>
    <row r="556" spans="1:34" x14ac:dyDescent="0.2">
      <c r="A556" s="45" t="s">
        <v>831</v>
      </c>
      <c r="B556" s="110">
        <f t="shared" si="24"/>
        <v>44882.949618055558</v>
      </c>
      <c r="C556" s="95">
        <v>2022</v>
      </c>
      <c r="D556" s="95">
        <v>11</v>
      </c>
      <c r="E556" s="95">
        <v>17</v>
      </c>
      <c r="F556" s="95">
        <v>22</v>
      </c>
      <c r="G556" s="96">
        <v>47</v>
      </c>
      <c r="H556" s="97">
        <v>27</v>
      </c>
      <c r="I556" s="97">
        <v>1.1000000000000001</v>
      </c>
      <c r="J556" s="98">
        <v>51.048999999999999</v>
      </c>
      <c r="K556" s="95">
        <v>3</v>
      </c>
      <c r="L556" s="98">
        <v>2.7E-2</v>
      </c>
      <c r="M556" s="98">
        <v>99.918999999999997</v>
      </c>
      <c r="N556" s="95">
        <v>2</v>
      </c>
      <c r="O556" s="95">
        <v>2.9000000000000001E-2</v>
      </c>
      <c r="P556" s="95">
        <v>10</v>
      </c>
      <c r="Q556" s="111" t="s">
        <v>23</v>
      </c>
      <c r="R556" s="100">
        <v>2.9</v>
      </c>
      <c r="S556" s="100">
        <f t="shared" si="25"/>
        <v>2.7595999999999998</v>
      </c>
      <c r="T556" s="100">
        <v>2.8</v>
      </c>
      <c r="U556" s="100" t="s">
        <v>11</v>
      </c>
      <c r="V556" s="95" t="s">
        <v>274</v>
      </c>
      <c r="W556" s="47" t="s">
        <v>7</v>
      </c>
      <c r="Y556" s="53">
        <f t="shared" si="26"/>
        <v>1E+16</v>
      </c>
      <c r="AH556" s="37"/>
    </row>
    <row r="557" spans="1:34" x14ac:dyDescent="0.2">
      <c r="A557" s="45" t="s">
        <v>832</v>
      </c>
      <c r="B557" s="110">
        <f t="shared" si="24"/>
        <v>44883.10050925926</v>
      </c>
      <c r="C557" s="95">
        <v>2022</v>
      </c>
      <c r="D557" s="95">
        <v>11</v>
      </c>
      <c r="E557" s="95">
        <v>18</v>
      </c>
      <c r="F557" s="95">
        <v>2</v>
      </c>
      <c r="G557" s="96">
        <v>24</v>
      </c>
      <c r="H557" s="97">
        <v>44.7</v>
      </c>
      <c r="I557" s="97">
        <v>0.9</v>
      </c>
      <c r="J557" s="98">
        <v>52.204999999999998</v>
      </c>
      <c r="K557" s="95">
        <v>6</v>
      </c>
      <c r="L557" s="98">
        <v>5.3999999999999999E-2</v>
      </c>
      <c r="M557" s="98">
        <v>100.72199999999999</v>
      </c>
      <c r="N557" s="95">
        <v>6</v>
      </c>
      <c r="O557" s="95">
        <v>8.7999999999999995E-2</v>
      </c>
      <c r="P557" s="95">
        <v>10</v>
      </c>
      <c r="Q557" s="111" t="s">
        <v>23</v>
      </c>
      <c r="R557" s="100">
        <v>1.6</v>
      </c>
      <c r="S557" s="100">
        <f t="shared" si="25"/>
        <v>1.4674</v>
      </c>
      <c r="T557" s="100">
        <v>1.5</v>
      </c>
      <c r="U557" s="100" t="s">
        <v>11</v>
      </c>
      <c r="V557" s="95" t="s">
        <v>275</v>
      </c>
      <c r="W557" s="47" t="s">
        <v>7</v>
      </c>
      <c r="Y557" s="53">
        <f t="shared" si="26"/>
        <v>112201845430197.23</v>
      </c>
      <c r="AH557" s="37"/>
    </row>
    <row r="558" spans="1:34" x14ac:dyDescent="0.2">
      <c r="A558" s="45" t="s">
        <v>833</v>
      </c>
      <c r="B558" s="110">
        <f t="shared" si="24"/>
        <v>44883.197256944448</v>
      </c>
      <c r="C558" s="95">
        <v>2022</v>
      </c>
      <c r="D558" s="95">
        <v>11</v>
      </c>
      <c r="E558" s="95">
        <v>18</v>
      </c>
      <c r="F558" s="95">
        <v>4</v>
      </c>
      <c r="G558" s="96">
        <v>44</v>
      </c>
      <c r="H558" s="97">
        <v>3.3</v>
      </c>
      <c r="I558" s="97">
        <v>3.3</v>
      </c>
      <c r="J558" s="98">
        <v>51.154000000000003</v>
      </c>
      <c r="K558" s="95">
        <v>3</v>
      </c>
      <c r="L558" s="98">
        <v>2.7E-2</v>
      </c>
      <c r="M558" s="98">
        <v>100.191</v>
      </c>
      <c r="N558" s="95">
        <v>2</v>
      </c>
      <c r="O558" s="95">
        <v>2.9000000000000001E-2</v>
      </c>
      <c r="P558" s="95">
        <v>8</v>
      </c>
      <c r="Q558" s="111" t="s">
        <v>23</v>
      </c>
      <c r="R558" s="100">
        <v>3</v>
      </c>
      <c r="S558" s="100">
        <f t="shared" si="25"/>
        <v>2.859</v>
      </c>
      <c r="T558" s="100">
        <v>2.9</v>
      </c>
      <c r="U558" s="100" t="s">
        <v>11</v>
      </c>
      <c r="V558" s="95" t="s">
        <v>274</v>
      </c>
      <c r="W558" s="47" t="s">
        <v>7</v>
      </c>
      <c r="Y558" s="53">
        <f t="shared" si="26"/>
        <v>1.4125375446227572E+16</v>
      </c>
      <c r="AH558" s="37"/>
    </row>
    <row r="559" spans="1:34" x14ac:dyDescent="0.2">
      <c r="A559" s="45" t="s">
        <v>834</v>
      </c>
      <c r="B559" s="110">
        <f t="shared" si="24"/>
        <v>44883.520057870373</v>
      </c>
      <c r="C559" s="95">
        <v>2022</v>
      </c>
      <c r="D559" s="95">
        <v>11</v>
      </c>
      <c r="E559" s="95">
        <v>18</v>
      </c>
      <c r="F559" s="95">
        <v>12</v>
      </c>
      <c r="G559" s="96">
        <v>28</v>
      </c>
      <c r="H559" s="97">
        <v>53.4</v>
      </c>
      <c r="I559" s="97">
        <v>1</v>
      </c>
      <c r="J559" s="98">
        <v>50.959000000000003</v>
      </c>
      <c r="K559" s="95">
        <v>5</v>
      </c>
      <c r="L559" s="98">
        <v>4.4999999999999998E-2</v>
      </c>
      <c r="M559" s="98">
        <v>99.873999999999995</v>
      </c>
      <c r="N559" s="95">
        <v>3</v>
      </c>
      <c r="O559" s="95">
        <v>4.2999999999999997E-2</v>
      </c>
      <c r="P559" s="95">
        <v>10</v>
      </c>
      <c r="Q559" s="111" t="s">
        <v>23</v>
      </c>
      <c r="R559" s="100">
        <v>2</v>
      </c>
      <c r="S559" s="100">
        <f t="shared" si="25"/>
        <v>1.865</v>
      </c>
      <c r="T559" s="100">
        <v>1.9</v>
      </c>
      <c r="U559" s="100" t="s">
        <v>11</v>
      </c>
      <c r="V559" s="95" t="s">
        <v>274</v>
      </c>
      <c r="W559" s="47" t="s">
        <v>7</v>
      </c>
      <c r="Y559" s="53">
        <f t="shared" si="26"/>
        <v>446683592150964.06</v>
      </c>
      <c r="AH559" s="37"/>
    </row>
    <row r="560" spans="1:34" x14ac:dyDescent="0.2">
      <c r="A560" s="45" t="s">
        <v>835</v>
      </c>
      <c r="B560" s="110">
        <f t="shared" si="24"/>
        <v>44883.618472222224</v>
      </c>
      <c r="C560" s="95">
        <v>2022</v>
      </c>
      <c r="D560" s="95">
        <v>11</v>
      </c>
      <c r="E560" s="95">
        <v>18</v>
      </c>
      <c r="F560" s="95">
        <v>14</v>
      </c>
      <c r="G560" s="96">
        <v>50</v>
      </c>
      <c r="H560" s="97">
        <v>36.1</v>
      </c>
      <c r="I560" s="97">
        <v>1.9</v>
      </c>
      <c r="J560" s="98">
        <v>50.954999999999998</v>
      </c>
      <c r="K560" s="95">
        <v>3</v>
      </c>
      <c r="L560" s="98">
        <v>2.7E-2</v>
      </c>
      <c r="M560" s="98">
        <v>100.014</v>
      </c>
      <c r="N560" s="95">
        <v>2</v>
      </c>
      <c r="O560" s="95">
        <v>2.9000000000000001E-2</v>
      </c>
      <c r="P560" s="95">
        <v>10</v>
      </c>
      <c r="Q560" s="111" t="s">
        <v>23</v>
      </c>
      <c r="R560" s="100">
        <v>3.3</v>
      </c>
      <c r="S560" s="100">
        <f t="shared" si="25"/>
        <v>3.1571999999999996</v>
      </c>
      <c r="T560" s="100">
        <v>3.2</v>
      </c>
      <c r="U560" s="100" t="s">
        <v>11</v>
      </c>
      <c r="V560" s="95" t="s">
        <v>274</v>
      </c>
      <c r="W560" s="47" t="s">
        <v>7</v>
      </c>
      <c r="Y560" s="53">
        <f t="shared" si="26"/>
        <v>3.981071705534992E+16</v>
      </c>
      <c r="AH560" s="37"/>
    </row>
    <row r="561" spans="1:34" x14ac:dyDescent="0.2">
      <c r="A561" s="45" t="s">
        <v>836</v>
      </c>
      <c r="B561" s="110">
        <f t="shared" si="24"/>
        <v>44883.62054398148</v>
      </c>
      <c r="C561" s="95">
        <v>2022</v>
      </c>
      <c r="D561" s="95">
        <v>11</v>
      </c>
      <c r="E561" s="95">
        <v>18</v>
      </c>
      <c r="F561" s="95">
        <v>14</v>
      </c>
      <c r="G561" s="96">
        <v>53</v>
      </c>
      <c r="H561" s="97">
        <v>35.6</v>
      </c>
      <c r="I561" s="97">
        <v>2.2999999999999998</v>
      </c>
      <c r="J561" s="98">
        <v>50.948</v>
      </c>
      <c r="K561" s="95">
        <v>3</v>
      </c>
      <c r="L561" s="98">
        <v>2.7E-2</v>
      </c>
      <c r="M561" s="98">
        <v>100.02800000000001</v>
      </c>
      <c r="N561" s="95">
        <v>2</v>
      </c>
      <c r="O561" s="95">
        <v>2.9000000000000001E-2</v>
      </c>
      <c r="P561" s="95">
        <v>10</v>
      </c>
      <c r="Q561" s="111" t="s">
        <v>23</v>
      </c>
      <c r="R561" s="100">
        <v>3.4</v>
      </c>
      <c r="S561" s="100">
        <f t="shared" si="25"/>
        <v>3.2565999999999997</v>
      </c>
      <c r="T561" s="100">
        <v>3.3</v>
      </c>
      <c r="U561" s="100" t="s">
        <v>11</v>
      </c>
      <c r="V561" s="95" t="s">
        <v>274</v>
      </c>
      <c r="W561" s="47" t="s">
        <v>7</v>
      </c>
      <c r="Y561" s="53">
        <f t="shared" si="26"/>
        <v>5.6234132519035104E+16</v>
      </c>
      <c r="AH561" s="37"/>
    </row>
    <row r="562" spans="1:34" x14ac:dyDescent="0.2">
      <c r="A562" s="45" t="s">
        <v>837</v>
      </c>
      <c r="B562" s="110">
        <f t="shared" si="24"/>
        <v>44883.625185185185</v>
      </c>
      <c r="C562" s="95">
        <v>2022</v>
      </c>
      <c r="D562" s="95">
        <v>11</v>
      </c>
      <c r="E562" s="95">
        <v>18</v>
      </c>
      <c r="F562" s="95">
        <v>15</v>
      </c>
      <c r="G562" s="96">
        <v>0</v>
      </c>
      <c r="H562" s="97">
        <v>16.3</v>
      </c>
      <c r="I562" s="97">
        <v>1.6</v>
      </c>
      <c r="J562" s="98">
        <v>51.014000000000003</v>
      </c>
      <c r="K562" s="95">
        <v>3</v>
      </c>
      <c r="L562" s="98">
        <v>2.7E-2</v>
      </c>
      <c r="M562" s="98">
        <v>99.962999999999994</v>
      </c>
      <c r="N562" s="95">
        <v>2</v>
      </c>
      <c r="O562" s="95">
        <v>2.9000000000000001E-2</v>
      </c>
      <c r="P562" s="95">
        <v>10</v>
      </c>
      <c r="Q562" s="111" t="s">
        <v>23</v>
      </c>
      <c r="R562" s="100">
        <v>2.2999999999999998</v>
      </c>
      <c r="S562" s="100">
        <f t="shared" si="25"/>
        <v>2.1631999999999998</v>
      </c>
      <c r="T562" s="100">
        <v>2.2000000000000002</v>
      </c>
      <c r="U562" s="100" t="s">
        <v>11</v>
      </c>
      <c r="V562" s="95" t="s">
        <v>274</v>
      </c>
      <c r="W562" s="47" t="s">
        <v>7</v>
      </c>
      <c r="Y562" s="53">
        <f t="shared" si="26"/>
        <v>1258925411794173.5</v>
      </c>
      <c r="AH562" s="37"/>
    </row>
    <row r="563" spans="1:34" x14ac:dyDescent="0.2">
      <c r="A563" s="45" t="s">
        <v>838</v>
      </c>
      <c r="B563" s="110">
        <f t="shared" si="24"/>
        <v>44883.643310185187</v>
      </c>
      <c r="C563" s="95">
        <v>2022</v>
      </c>
      <c r="D563" s="95">
        <v>11</v>
      </c>
      <c r="E563" s="95">
        <v>18</v>
      </c>
      <c r="F563" s="95">
        <v>15</v>
      </c>
      <c r="G563" s="96">
        <v>26</v>
      </c>
      <c r="H563" s="97">
        <v>22.8</v>
      </c>
      <c r="I563" s="97">
        <v>1.3</v>
      </c>
      <c r="J563" s="98">
        <v>50.917999999999999</v>
      </c>
      <c r="K563" s="95">
        <v>4</v>
      </c>
      <c r="L563" s="98">
        <v>3.5999999999999997E-2</v>
      </c>
      <c r="M563" s="98">
        <v>99.972999999999999</v>
      </c>
      <c r="N563" s="95">
        <v>2</v>
      </c>
      <c r="O563" s="95">
        <v>2.9000000000000001E-2</v>
      </c>
      <c r="P563" s="95">
        <v>10</v>
      </c>
      <c r="Q563" s="111" t="s">
        <v>23</v>
      </c>
      <c r="R563" s="100">
        <v>2.4</v>
      </c>
      <c r="S563" s="100">
        <f t="shared" si="25"/>
        <v>2.2625999999999999</v>
      </c>
      <c r="T563" s="100">
        <v>2.2999999999999998</v>
      </c>
      <c r="U563" s="100" t="s">
        <v>11</v>
      </c>
      <c r="V563" s="95" t="s">
        <v>274</v>
      </c>
      <c r="W563" s="47" t="s">
        <v>7</v>
      </c>
      <c r="Y563" s="53">
        <f t="shared" si="26"/>
        <v>1778279410038929</v>
      </c>
      <c r="AH563" s="37"/>
    </row>
    <row r="564" spans="1:34" x14ac:dyDescent="0.2">
      <c r="A564" s="45" t="s">
        <v>839</v>
      </c>
      <c r="B564" s="110">
        <f t="shared" si="24"/>
        <v>44883.729780092595</v>
      </c>
      <c r="C564" s="95">
        <v>2022</v>
      </c>
      <c r="D564" s="95">
        <v>11</v>
      </c>
      <c r="E564" s="95">
        <v>18</v>
      </c>
      <c r="F564" s="95">
        <v>17</v>
      </c>
      <c r="G564" s="96">
        <v>30</v>
      </c>
      <c r="H564" s="97">
        <v>53.1</v>
      </c>
      <c r="I564" s="97">
        <v>1.5</v>
      </c>
      <c r="J564" s="98">
        <v>51.058</v>
      </c>
      <c r="K564" s="95">
        <v>3</v>
      </c>
      <c r="L564" s="98">
        <v>2.7E-2</v>
      </c>
      <c r="M564" s="98">
        <v>99.887</v>
      </c>
      <c r="N564" s="95">
        <v>1</v>
      </c>
      <c r="O564" s="95">
        <v>1.4E-2</v>
      </c>
      <c r="P564" s="95">
        <v>10</v>
      </c>
      <c r="Q564" s="111" t="s">
        <v>23</v>
      </c>
      <c r="R564" s="100">
        <v>2.8</v>
      </c>
      <c r="S564" s="100">
        <f t="shared" si="25"/>
        <v>2.6601999999999997</v>
      </c>
      <c r="T564" s="100">
        <v>2.7</v>
      </c>
      <c r="U564" s="100" t="s">
        <v>11</v>
      </c>
      <c r="V564" s="95" t="s">
        <v>274</v>
      </c>
      <c r="W564" s="47" t="s">
        <v>7</v>
      </c>
      <c r="Y564" s="53">
        <f t="shared" si="26"/>
        <v>7079457843841414</v>
      </c>
      <c r="AH564" s="37"/>
    </row>
    <row r="565" spans="1:34" x14ac:dyDescent="0.2">
      <c r="A565" s="45" t="s">
        <v>840</v>
      </c>
      <c r="B565" s="110">
        <f t="shared" si="24"/>
        <v>44883.732546296298</v>
      </c>
      <c r="C565" s="95">
        <v>2022</v>
      </c>
      <c r="D565" s="95">
        <v>11</v>
      </c>
      <c r="E565" s="95">
        <v>18</v>
      </c>
      <c r="F565" s="95">
        <v>17</v>
      </c>
      <c r="G565" s="96">
        <v>34</v>
      </c>
      <c r="H565" s="97">
        <v>52.2</v>
      </c>
      <c r="I565" s="97">
        <v>0.7</v>
      </c>
      <c r="J565" s="98">
        <v>51.085999999999999</v>
      </c>
      <c r="K565" s="95">
        <v>4</v>
      </c>
      <c r="L565" s="98">
        <v>3.5999999999999997E-2</v>
      </c>
      <c r="M565" s="98">
        <v>99.864000000000004</v>
      </c>
      <c r="N565" s="95">
        <v>2</v>
      </c>
      <c r="O565" s="95">
        <v>2.9000000000000001E-2</v>
      </c>
      <c r="P565" s="95">
        <v>10</v>
      </c>
      <c r="Q565" s="111" t="s">
        <v>23</v>
      </c>
      <c r="R565" s="100">
        <v>2.1</v>
      </c>
      <c r="S565" s="100">
        <f t="shared" si="25"/>
        <v>1.9644000000000001</v>
      </c>
      <c r="T565" s="100">
        <v>2</v>
      </c>
      <c r="U565" s="100" t="s">
        <v>11</v>
      </c>
      <c r="V565" s="95" t="s">
        <v>274</v>
      </c>
      <c r="W565" s="47" t="s">
        <v>7</v>
      </c>
      <c r="Y565" s="53">
        <f t="shared" si="26"/>
        <v>630957344480198.25</v>
      </c>
      <c r="AH565" s="37"/>
    </row>
    <row r="566" spans="1:34" x14ac:dyDescent="0.2">
      <c r="A566" s="45" t="s">
        <v>841</v>
      </c>
      <c r="B566" s="110">
        <f t="shared" si="24"/>
        <v>44885.808032407411</v>
      </c>
      <c r="C566" s="95">
        <v>2022</v>
      </c>
      <c r="D566" s="95">
        <v>11</v>
      </c>
      <c r="E566" s="95">
        <v>20</v>
      </c>
      <c r="F566" s="95">
        <v>19</v>
      </c>
      <c r="G566" s="96">
        <v>23</v>
      </c>
      <c r="H566" s="97">
        <v>34</v>
      </c>
      <c r="I566" s="97">
        <v>1.3</v>
      </c>
      <c r="J566" s="98">
        <v>51.139000000000003</v>
      </c>
      <c r="K566" s="95">
        <v>2</v>
      </c>
      <c r="L566" s="98">
        <v>1.7999999999999999E-2</v>
      </c>
      <c r="M566" s="98">
        <v>100.291</v>
      </c>
      <c r="N566" s="95">
        <v>1</v>
      </c>
      <c r="O566" s="95">
        <v>1.4E-2</v>
      </c>
      <c r="P566" s="95">
        <v>10</v>
      </c>
      <c r="Q566" s="111" t="s">
        <v>23</v>
      </c>
      <c r="R566" s="100">
        <v>2.7</v>
      </c>
      <c r="S566" s="100">
        <f t="shared" si="25"/>
        <v>2.5608000000000004</v>
      </c>
      <c r="T566" s="100">
        <v>2.6</v>
      </c>
      <c r="U566" s="100" t="s">
        <v>11</v>
      </c>
      <c r="V566" s="95" t="s">
        <v>274</v>
      </c>
      <c r="W566" s="47" t="s">
        <v>7</v>
      </c>
      <c r="Y566" s="53">
        <f t="shared" si="26"/>
        <v>5011872336272755</v>
      </c>
      <c r="AH566" s="37"/>
    </row>
    <row r="567" spans="1:34" x14ac:dyDescent="0.2">
      <c r="A567" s="45" t="s">
        <v>842</v>
      </c>
      <c r="B567" s="110">
        <f t="shared" si="24"/>
        <v>44885.845925925925</v>
      </c>
      <c r="C567" s="95">
        <v>2022</v>
      </c>
      <c r="D567" s="95">
        <v>11</v>
      </c>
      <c r="E567" s="95">
        <v>20</v>
      </c>
      <c r="F567" s="95">
        <v>20</v>
      </c>
      <c r="G567" s="96">
        <v>18</v>
      </c>
      <c r="H567" s="97">
        <v>8.4</v>
      </c>
      <c r="I567" s="97">
        <v>1.8</v>
      </c>
      <c r="J567" s="98">
        <v>51.151000000000003</v>
      </c>
      <c r="K567" s="95">
        <v>2</v>
      </c>
      <c r="L567" s="98">
        <v>1.7999999999999999E-2</v>
      </c>
      <c r="M567" s="98">
        <v>100.282</v>
      </c>
      <c r="N567" s="95">
        <v>1</v>
      </c>
      <c r="O567" s="95">
        <v>1.4E-2</v>
      </c>
      <c r="P567" s="95">
        <v>10</v>
      </c>
      <c r="Q567" s="111" t="s">
        <v>23</v>
      </c>
      <c r="R567" s="100">
        <v>3.3</v>
      </c>
      <c r="S567" s="100">
        <f t="shared" si="25"/>
        <v>3.1571999999999996</v>
      </c>
      <c r="T567" s="100">
        <v>3.2</v>
      </c>
      <c r="U567" s="100" t="s">
        <v>11</v>
      </c>
      <c r="V567" s="95" t="s">
        <v>274</v>
      </c>
      <c r="W567" s="47" t="s">
        <v>7</v>
      </c>
      <c r="Y567" s="53">
        <f t="shared" si="26"/>
        <v>3.981071705534992E+16</v>
      </c>
      <c r="AH567" s="37"/>
    </row>
    <row r="568" spans="1:34" x14ac:dyDescent="0.2">
      <c r="A568" s="45" t="s">
        <v>843</v>
      </c>
      <c r="B568" s="110">
        <f t="shared" si="24"/>
        <v>44886.036053240743</v>
      </c>
      <c r="C568" s="95">
        <v>2022</v>
      </c>
      <c r="D568" s="95">
        <v>11</v>
      </c>
      <c r="E568" s="95">
        <v>21</v>
      </c>
      <c r="F568" s="95">
        <v>0</v>
      </c>
      <c r="G568" s="96">
        <v>51</v>
      </c>
      <c r="H568" s="97">
        <v>55.5</v>
      </c>
      <c r="I568" s="97">
        <v>1.6</v>
      </c>
      <c r="J568" s="98">
        <v>51.366</v>
      </c>
      <c r="K568" s="95">
        <v>3</v>
      </c>
      <c r="L568" s="98">
        <v>2.7E-2</v>
      </c>
      <c r="M568" s="98">
        <v>99.570999999999998</v>
      </c>
      <c r="N568" s="95">
        <v>2</v>
      </c>
      <c r="O568" s="95">
        <v>2.9000000000000001E-2</v>
      </c>
      <c r="P568" s="95">
        <v>10</v>
      </c>
      <c r="Q568" s="111" t="s">
        <v>23</v>
      </c>
      <c r="R568" s="100">
        <v>2.2999999999999998</v>
      </c>
      <c r="S568" s="100">
        <f t="shared" si="25"/>
        <v>2.1631999999999998</v>
      </c>
      <c r="T568" s="100">
        <v>2.2000000000000002</v>
      </c>
      <c r="U568" s="100" t="s">
        <v>11</v>
      </c>
      <c r="V568" s="95" t="s">
        <v>277</v>
      </c>
      <c r="W568" s="47" t="s">
        <v>7</v>
      </c>
      <c r="Y568" s="53">
        <f t="shared" si="26"/>
        <v>1258925411794173.5</v>
      </c>
      <c r="AH568" s="37"/>
    </row>
    <row r="569" spans="1:34" x14ac:dyDescent="0.2">
      <c r="A569" s="45" t="s">
        <v>844</v>
      </c>
      <c r="B569" s="110">
        <f t="shared" si="24"/>
        <v>44886.549305555556</v>
      </c>
      <c r="C569" s="95">
        <v>2022</v>
      </c>
      <c r="D569" s="95">
        <v>11</v>
      </c>
      <c r="E569" s="95">
        <v>21</v>
      </c>
      <c r="F569" s="95">
        <v>13</v>
      </c>
      <c r="G569" s="96">
        <v>11</v>
      </c>
      <c r="H569" s="97">
        <v>0.7</v>
      </c>
      <c r="I569" s="97">
        <v>0.6</v>
      </c>
      <c r="J569" s="98">
        <v>51.680999999999997</v>
      </c>
      <c r="K569" s="95">
        <v>5</v>
      </c>
      <c r="L569" s="98">
        <v>4.4999999999999998E-2</v>
      </c>
      <c r="M569" s="98">
        <v>100.223</v>
      </c>
      <c r="N569" s="95">
        <v>3</v>
      </c>
      <c r="O569" s="95">
        <v>4.2999999999999997E-2</v>
      </c>
      <c r="P569" s="95">
        <v>10</v>
      </c>
      <c r="Q569" s="111" t="s">
        <v>23</v>
      </c>
      <c r="R569" s="100">
        <v>1.6</v>
      </c>
      <c r="S569" s="100">
        <f t="shared" si="25"/>
        <v>1.4674</v>
      </c>
      <c r="T569" s="100">
        <v>1.5</v>
      </c>
      <c r="U569" s="100" t="s">
        <v>11</v>
      </c>
      <c r="V569" s="95" t="s">
        <v>274</v>
      </c>
      <c r="W569" s="47" t="s">
        <v>7</v>
      </c>
      <c r="Y569" s="53">
        <f t="shared" si="26"/>
        <v>112201845430197.23</v>
      </c>
      <c r="AH569" s="37"/>
    </row>
    <row r="570" spans="1:34" x14ac:dyDescent="0.2">
      <c r="A570" s="45" t="s">
        <v>845</v>
      </c>
      <c r="B570" s="110">
        <f t="shared" si="24"/>
        <v>44886.602488425924</v>
      </c>
      <c r="C570" s="95">
        <v>2022</v>
      </c>
      <c r="D570" s="95">
        <v>11</v>
      </c>
      <c r="E570" s="95">
        <v>21</v>
      </c>
      <c r="F570" s="95">
        <v>14</v>
      </c>
      <c r="G570" s="96">
        <v>27</v>
      </c>
      <c r="H570" s="97">
        <v>35.4</v>
      </c>
      <c r="I570" s="97">
        <v>1</v>
      </c>
      <c r="J570" s="98">
        <v>50.966999999999999</v>
      </c>
      <c r="K570" s="95">
        <v>2</v>
      </c>
      <c r="L570" s="98">
        <v>1.7999999999999999E-2</v>
      </c>
      <c r="M570" s="98">
        <v>100.259</v>
      </c>
      <c r="N570" s="95">
        <v>2</v>
      </c>
      <c r="O570" s="95">
        <v>2.9000000000000001E-2</v>
      </c>
      <c r="P570" s="95">
        <v>10</v>
      </c>
      <c r="Q570" s="111" t="s">
        <v>23</v>
      </c>
      <c r="R570" s="100">
        <v>2.5</v>
      </c>
      <c r="S570" s="100">
        <f t="shared" si="25"/>
        <v>2.3620000000000001</v>
      </c>
      <c r="T570" s="100">
        <v>2.4</v>
      </c>
      <c r="U570" s="100" t="s">
        <v>11</v>
      </c>
      <c r="V570" s="95" t="s">
        <v>274</v>
      </c>
      <c r="W570" s="47" t="s">
        <v>7</v>
      </c>
      <c r="Y570" s="53">
        <f t="shared" si="26"/>
        <v>2511886431509585.5</v>
      </c>
      <c r="AH570" s="37"/>
    </row>
    <row r="571" spans="1:34" x14ac:dyDescent="0.2">
      <c r="A571" s="45" t="s">
        <v>846</v>
      </c>
      <c r="B571" s="110">
        <f t="shared" si="24"/>
        <v>44887.468391203707</v>
      </c>
      <c r="C571" s="95">
        <v>2022</v>
      </c>
      <c r="D571" s="95">
        <v>11</v>
      </c>
      <c r="E571" s="95">
        <v>22</v>
      </c>
      <c r="F571" s="95">
        <v>11</v>
      </c>
      <c r="G571" s="96">
        <v>14</v>
      </c>
      <c r="H571" s="97">
        <v>29.7</v>
      </c>
      <c r="I571" s="97">
        <v>2.1</v>
      </c>
      <c r="J571" s="98">
        <v>52.96</v>
      </c>
      <c r="K571" s="95">
        <v>3</v>
      </c>
      <c r="L571" s="98">
        <v>2.7E-2</v>
      </c>
      <c r="M571" s="98">
        <v>100.23699999999999</v>
      </c>
      <c r="N571" s="95">
        <v>3</v>
      </c>
      <c r="O571" s="95">
        <v>4.4999999999999998E-2</v>
      </c>
      <c r="P571" s="95">
        <v>10</v>
      </c>
      <c r="Q571" s="111" t="s">
        <v>23</v>
      </c>
      <c r="R571" s="100">
        <v>2.4</v>
      </c>
      <c r="S571" s="100">
        <f t="shared" si="25"/>
        <v>2.2625999999999999</v>
      </c>
      <c r="T571" s="100">
        <v>2.2999999999999998</v>
      </c>
      <c r="U571" s="100" t="s">
        <v>11</v>
      </c>
      <c r="V571" s="95" t="s">
        <v>275</v>
      </c>
      <c r="W571" s="47" t="s">
        <v>7</v>
      </c>
      <c r="Y571" s="53">
        <f t="shared" si="26"/>
        <v>1778279410038929</v>
      </c>
      <c r="AH571" s="37"/>
    </row>
    <row r="572" spans="1:34" x14ac:dyDescent="0.2">
      <c r="A572" s="45" t="s">
        <v>847</v>
      </c>
      <c r="B572" s="110">
        <f t="shared" si="24"/>
        <v>44887.481805555559</v>
      </c>
      <c r="C572" s="95">
        <v>2022</v>
      </c>
      <c r="D572" s="95">
        <v>11</v>
      </c>
      <c r="E572" s="95">
        <v>22</v>
      </c>
      <c r="F572" s="95">
        <v>11</v>
      </c>
      <c r="G572" s="96">
        <v>33</v>
      </c>
      <c r="H572" s="97">
        <v>48.9</v>
      </c>
      <c r="I572" s="97">
        <v>1.4</v>
      </c>
      <c r="J572" s="98">
        <v>51.256</v>
      </c>
      <c r="K572" s="95">
        <v>2</v>
      </c>
      <c r="L572" s="98">
        <v>1.7999999999999999E-2</v>
      </c>
      <c r="M572" s="98">
        <v>100.322</v>
      </c>
      <c r="N572" s="95">
        <v>1</v>
      </c>
      <c r="O572" s="95">
        <v>1.4E-2</v>
      </c>
      <c r="P572" s="95">
        <v>10</v>
      </c>
      <c r="Q572" s="111" t="s">
        <v>23</v>
      </c>
      <c r="R572" s="100">
        <v>2.2999999999999998</v>
      </c>
      <c r="S572" s="100">
        <f t="shared" si="25"/>
        <v>2.1631999999999998</v>
      </c>
      <c r="T572" s="100">
        <v>2.2000000000000002</v>
      </c>
      <c r="U572" s="100" t="s">
        <v>11</v>
      </c>
      <c r="V572" s="95" t="s">
        <v>274</v>
      </c>
      <c r="W572" s="47" t="s">
        <v>7</v>
      </c>
      <c r="Y572" s="53">
        <f t="shared" si="26"/>
        <v>1258925411794173.5</v>
      </c>
      <c r="AH572" s="37"/>
    </row>
    <row r="573" spans="1:34" x14ac:dyDescent="0.2">
      <c r="A573" s="45" t="s">
        <v>848</v>
      </c>
      <c r="B573" s="110">
        <f t="shared" si="24"/>
        <v>44887.827256944445</v>
      </c>
      <c r="C573" s="95">
        <v>2022</v>
      </c>
      <c r="D573" s="95">
        <v>11</v>
      </c>
      <c r="E573" s="95">
        <v>22</v>
      </c>
      <c r="F573" s="95">
        <v>19</v>
      </c>
      <c r="G573" s="96">
        <v>51</v>
      </c>
      <c r="H573" s="97">
        <v>15.8</v>
      </c>
      <c r="I573" s="97">
        <v>1.7</v>
      </c>
      <c r="J573" s="98">
        <v>51.152000000000001</v>
      </c>
      <c r="K573" s="95">
        <v>3</v>
      </c>
      <c r="L573" s="98">
        <v>2.7E-2</v>
      </c>
      <c r="M573" s="98">
        <v>100.178</v>
      </c>
      <c r="N573" s="95">
        <v>2</v>
      </c>
      <c r="O573" s="95">
        <v>2.9000000000000001E-2</v>
      </c>
      <c r="P573" s="95">
        <v>10</v>
      </c>
      <c r="Q573" s="111" t="s">
        <v>23</v>
      </c>
      <c r="R573" s="100">
        <v>1.7000000000000002</v>
      </c>
      <c r="S573" s="100">
        <f t="shared" si="25"/>
        <v>1.5668000000000002</v>
      </c>
      <c r="T573" s="100">
        <v>1.6</v>
      </c>
      <c r="U573" s="100" t="s">
        <v>11</v>
      </c>
      <c r="V573" s="95" t="s">
        <v>274</v>
      </c>
      <c r="W573" s="47" t="s">
        <v>7</v>
      </c>
      <c r="Y573" s="53">
        <f t="shared" si="26"/>
        <v>158489319246112.38</v>
      </c>
      <c r="AH573" s="37"/>
    </row>
    <row r="574" spans="1:34" x14ac:dyDescent="0.2">
      <c r="A574" s="45" t="s">
        <v>849</v>
      </c>
      <c r="B574" s="110">
        <f t="shared" si="24"/>
        <v>44888.157476851855</v>
      </c>
      <c r="C574" s="95">
        <v>2022</v>
      </c>
      <c r="D574" s="95">
        <v>11</v>
      </c>
      <c r="E574" s="95">
        <v>23</v>
      </c>
      <c r="F574" s="95">
        <v>3</v>
      </c>
      <c r="G574" s="96">
        <v>46</v>
      </c>
      <c r="H574" s="97">
        <v>46.9</v>
      </c>
      <c r="I574" s="97">
        <v>0.7</v>
      </c>
      <c r="J574" s="98">
        <v>51.767000000000003</v>
      </c>
      <c r="K574" s="95">
        <v>3</v>
      </c>
      <c r="L574" s="98">
        <v>2.7E-2</v>
      </c>
      <c r="M574" s="98">
        <v>99.978999999999999</v>
      </c>
      <c r="N574" s="95">
        <v>2</v>
      </c>
      <c r="O574" s="95">
        <v>2.9000000000000001E-2</v>
      </c>
      <c r="P574" s="95">
        <v>10</v>
      </c>
      <c r="Q574" s="111" t="s">
        <v>23</v>
      </c>
      <c r="R574" s="100">
        <v>2.1</v>
      </c>
      <c r="S574" s="100">
        <f t="shared" si="25"/>
        <v>1.9644000000000001</v>
      </c>
      <c r="T574" s="100">
        <v>2</v>
      </c>
      <c r="U574" s="100" t="s">
        <v>11</v>
      </c>
      <c r="V574" s="95" t="s">
        <v>275</v>
      </c>
      <c r="W574" s="47" t="s">
        <v>7</v>
      </c>
      <c r="Y574" s="53">
        <f t="shared" si="26"/>
        <v>630957344480198.25</v>
      </c>
      <c r="AH574" s="37"/>
    </row>
    <row r="575" spans="1:34" x14ac:dyDescent="0.2">
      <c r="A575" s="45" t="s">
        <v>850</v>
      </c>
      <c r="B575" s="110">
        <f t="shared" si="24"/>
        <v>44889.102523148147</v>
      </c>
      <c r="C575" s="95">
        <v>2022</v>
      </c>
      <c r="D575" s="95">
        <v>11</v>
      </c>
      <c r="E575" s="95">
        <v>24</v>
      </c>
      <c r="F575" s="95">
        <v>2</v>
      </c>
      <c r="G575" s="96">
        <v>27</v>
      </c>
      <c r="H575" s="97">
        <v>38.6</v>
      </c>
      <c r="I575" s="97">
        <v>2.2000000000000002</v>
      </c>
      <c r="J575" s="98">
        <v>51.816000000000003</v>
      </c>
      <c r="K575" s="95">
        <v>2</v>
      </c>
      <c r="L575" s="98">
        <v>1.7999999999999999E-2</v>
      </c>
      <c r="M575" s="98">
        <v>99.798000000000002</v>
      </c>
      <c r="N575" s="95">
        <v>1</v>
      </c>
      <c r="O575" s="95">
        <v>1.4999999999999999E-2</v>
      </c>
      <c r="P575" s="95">
        <v>9</v>
      </c>
      <c r="Q575" s="111" t="s">
        <v>23</v>
      </c>
      <c r="R575" s="100">
        <v>3</v>
      </c>
      <c r="S575" s="100">
        <f t="shared" si="25"/>
        <v>2.859</v>
      </c>
      <c r="T575" s="100">
        <v>2.9</v>
      </c>
      <c r="U575" s="100" t="s">
        <v>11</v>
      </c>
      <c r="V575" s="95" t="s">
        <v>275</v>
      </c>
      <c r="W575" s="47" t="s">
        <v>7</v>
      </c>
      <c r="Y575" s="53">
        <f t="shared" si="26"/>
        <v>1.4125375446227572E+16</v>
      </c>
      <c r="AH575" s="37"/>
    </row>
    <row r="576" spans="1:34" x14ac:dyDescent="0.2">
      <c r="A576" s="45" t="s">
        <v>851</v>
      </c>
      <c r="B576" s="110">
        <f t="shared" si="24"/>
        <v>44889.153275462966</v>
      </c>
      <c r="C576" s="95">
        <v>2022</v>
      </c>
      <c r="D576" s="95">
        <v>11</v>
      </c>
      <c r="E576" s="95">
        <v>24</v>
      </c>
      <c r="F576" s="95">
        <v>3</v>
      </c>
      <c r="G576" s="96">
        <v>40</v>
      </c>
      <c r="H576" s="97">
        <v>43.8</v>
      </c>
      <c r="I576" s="97">
        <v>0.8</v>
      </c>
      <c r="J576" s="98">
        <v>51.466999999999999</v>
      </c>
      <c r="K576" s="95">
        <v>5</v>
      </c>
      <c r="L576" s="98">
        <v>4.4999999999999998E-2</v>
      </c>
      <c r="M576" s="98">
        <v>99.945999999999998</v>
      </c>
      <c r="N576" s="95">
        <v>5</v>
      </c>
      <c r="O576" s="95">
        <v>7.1999999999999995E-2</v>
      </c>
      <c r="P576" s="95">
        <v>10</v>
      </c>
      <c r="Q576" s="111" t="s">
        <v>23</v>
      </c>
      <c r="R576" s="100">
        <v>2.1</v>
      </c>
      <c r="S576" s="100">
        <f t="shared" si="25"/>
        <v>1.9644000000000001</v>
      </c>
      <c r="T576" s="100">
        <v>2</v>
      </c>
      <c r="U576" s="100" t="s">
        <v>11</v>
      </c>
      <c r="V576" s="95" t="s">
        <v>274</v>
      </c>
      <c r="W576" s="47" t="s">
        <v>7</v>
      </c>
      <c r="Y576" s="53">
        <f t="shared" si="26"/>
        <v>630957344480198.25</v>
      </c>
      <c r="AH576" s="37"/>
    </row>
    <row r="577" spans="1:34" x14ac:dyDescent="0.2">
      <c r="A577" s="45" t="s">
        <v>852</v>
      </c>
      <c r="B577" s="110">
        <f t="shared" si="24"/>
        <v>44889.500798611109</v>
      </c>
      <c r="C577" s="95">
        <v>2022</v>
      </c>
      <c r="D577" s="95">
        <v>11</v>
      </c>
      <c r="E577" s="95">
        <v>24</v>
      </c>
      <c r="F577" s="95">
        <v>12</v>
      </c>
      <c r="G577" s="96">
        <v>1</v>
      </c>
      <c r="H577" s="97">
        <v>9.6</v>
      </c>
      <c r="I577" s="97">
        <v>1.3</v>
      </c>
      <c r="J577" s="98">
        <v>51.274000000000001</v>
      </c>
      <c r="K577" s="95">
        <v>3</v>
      </c>
      <c r="L577" s="98">
        <v>2.7E-2</v>
      </c>
      <c r="M577" s="98">
        <v>100.48399999999999</v>
      </c>
      <c r="N577" s="95">
        <v>2</v>
      </c>
      <c r="O577" s="95">
        <v>2.9000000000000001E-2</v>
      </c>
      <c r="P577" s="95">
        <v>10</v>
      </c>
      <c r="Q577" s="111" t="s">
        <v>23</v>
      </c>
      <c r="R577" s="100">
        <v>2.7</v>
      </c>
      <c r="S577" s="100">
        <f t="shared" si="25"/>
        <v>2.5608000000000004</v>
      </c>
      <c r="T577" s="100">
        <v>2.6</v>
      </c>
      <c r="U577" s="100" t="s">
        <v>11</v>
      </c>
      <c r="V577" s="95" t="s">
        <v>274</v>
      </c>
      <c r="W577" s="47" t="s">
        <v>7</v>
      </c>
      <c r="Y577" s="53">
        <f t="shared" si="26"/>
        <v>5011872336272755</v>
      </c>
      <c r="AH577" s="37"/>
    </row>
    <row r="578" spans="1:34" x14ac:dyDescent="0.2">
      <c r="A578" s="45" t="s">
        <v>853</v>
      </c>
      <c r="B578" s="110">
        <f t="shared" si="24"/>
        <v>44890.5546875</v>
      </c>
      <c r="C578" s="95">
        <v>2022</v>
      </c>
      <c r="D578" s="95">
        <v>11</v>
      </c>
      <c r="E578" s="95">
        <v>25</v>
      </c>
      <c r="F578" s="95">
        <v>13</v>
      </c>
      <c r="G578" s="96">
        <v>18</v>
      </c>
      <c r="H578" s="97">
        <v>45.7</v>
      </c>
      <c r="I578" s="97">
        <v>1.4</v>
      </c>
      <c r="J578" s="98">
        <v>51.338000000000001</v>
      </c>
      <c r="K578" s="95">
        <v>2</v>
      </c>
      <c r="L578" s="98">
        <v>1.7999999999999999E-2</v>
      </c>
      <c r="M578" s="98">
        <v>100.297</v>
      </c>
      <c r="N578" s="95">
        <v>1</v>
      </c>
      <c r="O578" s="95">
        <v>1.4E-2</v>
      </c>
      <c r="P578" s="95">
        <v>10</v>
      </c>
      <c r="Q578" s="111" t="s">
        <v>23</v>
      </c>
      <c r="R578" s="100">
        <v>2.5</v>
      </c>
      <c r="S578" s="100">
        <f t="shared" si="25"/>
        <v>2.3620000000000001</v>
      </c>
      <c r="T578" s="100">
        <v>2.4</v>
      </c>
      <c r="U578" s="100" t="s">
        <v>11</v>
      </c>
      <c r="V578" s="95" t="s">
        <v>274</v>
      </c>
      <c r="W578" s="47" t="s">
        <v>7</v>
      </c>
      <c r="Y578" s="53">
        <f t="shared" si="26"/>
        <v>2511886431509585.5</v>
      </c>
      <c r="AH578" s="37"/>
    </row>
    <row r="579" spans="1:34" x14ac:dyDescent="0.2">
      <c r="A579" s="45" t="s">
        <v>854</v>
      </c>
      <c r="B579" s="110">
        <f t="shared" si="24"/>
        <v>44891.095868055556</v>
      </c>
      <c r="C579" s="95">
        <v>2022</v>
      </c>
      <c r="D579" s="95">
        <v>11</v>
      </c>
      <c r="E579" s="95">
        <v>26</v>
      </c>
      <c r="F579" s="95">
        <v>2</v>
      </c>
      <c r="G579" s="96">
        <v>18</v>
      </c>
      <c r="H579" s="97">
        <v>3.8</v>
      </c>
      <c r="I579" s="97">
        <v>0.8</v>
      </c>
      <c r="J579" s="98">
        <v>51.203000000000003</v>
      </c>
      <c r="K579" s="95">
        <v>3</v>
      </c>
      <c r="L579" s="98">
        <v>2.7E-2</v>
      </c>
      <c r="M579" s="98">
        <v>100.227</v>
      </c>
      <c r="N579" s="95">
        <v>2</v>
      </c>
      <c r="O579" s="95">
        <v>2.9000000000000001E-2</v>
      </c>
      <c r="P579" s="95">
        <v>10</v>
      </c>
      <c r="Q579" s="111" t="s">
        <v>23</v>
      </c>
      <c r="R579" s="100">
        <v>2.5</v>
      </c>
      <c r="S579" s="100">
        <f t="shared" si="25"/>
        <v>2.3620000000000001</v>
      </c>
      <c r="T579" s="100">
        <v>2.4</v>
      </c>
      <c r="U579" s="100" t="s">
        <v>11</v>
      </c>
      <c r="V579" s="95" t="s">
        <v>274</v>
      </c>
      <c r="W579" s="47" t="s">
        <v>7</v>
      </c>
      <c r="Y579" s="53">
        <f t="shared" si="26"/>
        <v>2511886431509585.5</v>
      </c>
      <c r="AH579" s="37"/>
    </row>
    <row r="580" spans="1:34" x14ac:dyDescent="0.2">
      <c r="A580" s="45" t="s">
        <v>855</v>
      </c>
      <c r="B580" s="110">
        <f t="shared" si="24"/>
        <v>44891.407210648147</v>
      </c>
      <c r="C580" s="95">
        <v>2022</v>
      </c>
      <c r="D580" s="95">
        <v>11</v>
      </c>
      <c r="E580" s="95">
        <v>26</v>
      </c>
      <c r="F580" s="95">
        <v>9</v>
      </c>
      <c r="G580" s="96">
        <v>46</v>
      </c>
      <c r="H580" s="97">
        <v>23.8</v>
      </c>
      <c r="I580" s="97">
        <v>0.9</v>
      </c>
      <c r="J580" s="98">
        <v>51.072000000000003</v>
      </c>
      <c r="K580" s="95">
        <v>3</v>
      </c>
      <c r="L580" s="98">
        <v>2.7E-2</v>
      </c>
      <c r="M580" s="98">
        <v>99.923000000000002</v>
      </c>
      <c r="N580" s="95">
        <v>1</v>
      </c>
      <c r="O580" s="95">
        <v>1.4E-2</v>
      </c>
      <c r="P580" s="95">
        <v>10</v>
      </c>
      <c r="Q580" s="111" t="s">
        <v>23</v>
      </c>
      <c r="R580" s="100">
        <v>2.6</v>
      </c>
      <c r="S580" s="100">
        <f t="shared" si="25"/>
        <v>2.4614000000000003</v>
      </c>
      <c r="T580" s="100">
        <v>2.5</v>
      </c>
      <c r="U580" s="100" t="s">
        <v>11</v>
      </c>
      <c r="V580" s="95" t="s">
        <v>274</v>
      </c>
      <c r="W580" s="47" t="s">
        <v>7</v>
      </c>
      <c r="Y580" s="53">
        <f t="shared" si="26"/>
        <v>3548133892335782</v>
      </c>
      <c r="AH580" s="37"/>
    </row>
    <row r="581" spans="1:34" x14ac:dyDescent="0.2">
      <c r="A581" s="45" t="s">
        <v>856</v>
      </c>
      <c r="B581" s="110">
        <f t="shared" ref="B581:B638" si="27">DATE(C581,D581,E581)+TIME(F581,G581,H581)</f>
        <v>44892.052974537037</v>
      </c>
      <c r="C581" s="95">
        <v>2022</v>
      </c>
      <c r="D581" s="95">
        <v>11</v>
      </c>
      <c r="E581" s="95">
        <v>27</v>
      </c>
      <c r="F581" s="95">
        <v>1</v>
      </c>
      <c r="G581" s="96">
        <v>16</v>
      </c>
      <c r="H581" s="97">
        <v>17.899999999999999</v>
      </c>
      <c r="I581" s="97">
        <v>1.6</v>
      </c>
      <c r="J581" s="98">
        <v>51.133000000000003</v>
      </c>
      <c r="K581" s="95">
        <v>2</v>
      </c>
      <c r="L581" s="98">
        <v>1.7999999999999999E-2</v>
      </c>
      <c r="M581" s="98">
        <v>100.309</v>
      </c>
      <c r="N581" s="95">
        <v>1</v>
      </c>
      <c r="O581" s="95">
        <v>1.4E-2</v>
      </c>
      <c r="P581" s="95">
        <v>9</v>
      </c>
      <c r="Q581" s="111" t="s">
        <v>23</v>
      </c>
      <c r="R581" s="100">
        <v>3.5</v>
      </c>
      <c r="S581" s="100">
        <f t="shared" ref="S581:S638" si="28">0.994*R581-0.123</f>
        <v>3.3559999999999999</v>
      </c>
      <c r="T581" s="100">
        <v>3.4</v>
      </c>
      <c r="U581" s="100" t="s">
        <v>11</v>
      </c>
      <c r="V581" s="95" t="s">
        <v>274</v>
      </c>
      <c r="W581" s="47" t="s">
        <v>7</v>
      </c>
      <c r="Y581" s="53">
        <f t="shared" si="26"/>
        <v>7.9432823472428304E+16</v>
      </c>
      <c r="AH581" s="37"/>
    </row>
    <row r="582" spans="1:34" x14ac:dyDescent="0.2">
      <c r="A582" s="45" t="s">
        <v>857</v>
      </c>
      <c r="B582" s="110">
        <f t="shared" si="27"/>
        <v>44895.245046296295</v>
      </c>
      <c r="C582" s="95">
        <v>2022</v>
      </c>
      <c r="D582" s="95">
        <v>11</v>
      </c>
      <c r="E582" s="95">
        <v>30</v>
      </c>
      <c r="F582" s="95">
        <v>5</v>
      </c>
      <c r="G582" s="96">
        <v>52</v>
      </c>
      <c r="H582" s="97">
        <v>52.8</v>
      </c>
      <c r="I582" s="97">
        <v>1.1000000000000001</v>
      </c>
      <c r="J582" s="98">
        <v>51.119</v>
      </c>
      <c r="K582" s="95">
        <v>3</v>
      </c>
      <c r="L582" s="98">
        <v>2.7E-2</v>
      </c>
      <c r="M582" s="98">
        <v>100.283</v>
      </c>
      <c r="N582" s="95">
        <v>2</v>
      </c>
      <c r="O582" s="95">
        <v>2.9000000000000001E-2</v>
      </c>
      <c r="P582" s="95">
        <v>10</v>
      </c>
      <c r="Q582" s="111" t="s">
        <v>23</v>
      </c>
      <c r="R582" s="100">
        <v>2.2000000000000002</v>
      </c>
      <c r="S582" s="100">
        <f t="shared" si="28"/>
        <v>2.0638000000000005</v>
      </c>
      <c r="T582" s="100">
        <v>2.1</v>
      </c>
      <c r="U582" s="100" t="s">
        <v>11</v>
      </c>
      <c r="V582" s="95" t="s">
        <v>274</v>
      </c>
      <c r="W582" s="47" t="s">
        <v>7</v>
      </c>
      <c r="Y582" s="53">
        <f t="shared" ref="Y582:Y638" si="29">POWER(10,11.8+1.5*T582)</f>
        <v>891250938133751.25</v>
      </c>
      <c r="AH582" s="37"/>
    </row>
    <row r="583" spans="1:34" x14ac:dyDescent="0.2">
      <c r="A583" s="45" t="s">
        <v>858</v>
      </c>
      <c r="B583" s="110">
        <f t="shared" si="27"/>
        <v>44895.915381944447</v>
      </c>
      <c r="C583" s="95">
        <v>2022</v>
      </c>
      <c r="D583" s="95">
        <v>11</v>
      </c>
      <c r="E583" s="95">
        <v>30</v>
      </c>
      <c r="F583" s="95">
        <v>21</v>
      </c>
      <c r="G583" s="96">
        <v>58</v>
      </c>
      <c r="H583" s="97">
        <v>9.5</v>
      </c>
      <c r="I583" s="97">
        <v>1.5</v>
      </c>
      <c r="J583" s="98">
        <v>51.957000000000001</v>
      </c>
      <c r="K583" s="95">
        <v>3</v>
      </c>
      <c r="L583" s="98">
        <v>2.7E-2</v>
      </c>
      <c r="M583" s="98">
        <v>99.820999999999998</v>
      </c>
      <c r="N583" s="95">
        <v>2</v>
      </c>
      <c r="O583" s="95">
        <v>2.9000000000000001E-2</v>
      </c>
      <c r="P583" s="95">
        <v>10</v>
      </c>
      <c r="Q583" s="111" t="s">
        <v>23</v>
      </c>
      <c r="R583" s="100">
        <v>1.7000000000000002</v>
      </c>
      <c r="S583" s="100">
        <f t="shared" si="28"/>
        <v>1.5668000000000002</v>
      </c>
      <c r="T583" s="100">
        <v>1.6</v>
      </c>
      <c r="U583" s="100" t="s">
        <v>11</v>
      </c>
      <c r="V583" s="95" t="s">
        <v>275</v>
      </c>
      <c r="W583" s="47" t="s">
        <v>7</v>
      </c>
      <c r="Y583" s="53">
        <f t="shared" si="29"/>
        <v>158489319246112.38</v>
      </c>
      <c r="AH583" s="37"/>
    </row>
    <row r="584" spans="1:34" x14ac:dyDescent="0.2">
      <c r="A584" s="45" t="s">
        <v>859</v>
      </c>
      <c r="B584" s="110">
        <f t="shared" si="27"/>
        <v>44897.2108912037</v>
      </c>
      <c r="C584" s="95">
        <v>2022</v>
      </c>
      <c r="D584" s="95">
        <v>12</v>
      </c>
      <c r="E584" s="95">
        <v>2</v>
      </c>
      <c r="F584" s="95">
        <v>5</v>
      </c>
      <c r="G584" s="96">
        <v>3</v>
      </c>
      <c r="H584" s="97">
        <v>41.7</v>
      </c>
      <c r="I584" s="97">
        <v>1.6</v>
      </c>
      <c r="J584" s="98">
        <v>51.286000000000001</v>
      </c>
      <c r="K584" s="95">
        <v>3</v>
      </c>
      <c r="L584" s="98">
        <v>2.7E-2</v>
      </c>
      <c r="M584" s="98">
        <v>100.291</v>
      </c>
      <c r="N584" s="95">
        <v>2</v>
      </c>
      <c r="O584" s="95">
        <v>2.9000000000000001E-2</v>
      </c>
      <c r="P584" s="95">
        <v>10</v>
      </c>
      <c r="Q584" s="111" t="s">
        <v>23</v>
      </c>
      <c r="R584" s="100">
        <v>2.5</v>
      </c>
      <c r="S584" s="100">
        <f t="shared" si="28"/>
        <v>2.3620000000000001</v>
      </c>
      <c r="T584" s="100">
        <v>2.4</v>
      </c>
      <c r="U584" s="100" t="s">
        <v>11</v>
      </c>
      <c r="V584" s="95" t="s">
        <v>274</v>
      </c>
      <c r="W584" s="47" t="s">
        <v>7</v>
      </c>
      <c r="Y584" s="53">
        <f t="shared" si="29"/>
        <v>2511886431509585.5</v>
      </c>
      <c r="AH584" s="37"/>
    </row>
    <row r="585" spans="1:34" x14ac:dyDescent="0.2">
      <c r="A585" s="45" t="s">
        <v>860</v>
      </c>
      <c r="B585" s="110">
        <f t="shared" si="27"/>
        <v>44897.780636574076</v>
      </c>
      <c r="C585" s="95">
        <v>2022</v>
      </c>
      <c r="D585" s="95">
        <v>12</v>
      </c>
      <c r="E585" s="95">
        <v>2</v>
      </c>
      <c r="F585" s="95">
        <v>18</v>
      </c>
      <c r="G585" s="96">
        <v>44</v>
      </c>
      <c r="H585" s="97">
        <v>7</v>
      </c>
      <c r="I585" s="97">
        <v>1.4</v>
      </c>
      <c r="J585" s="98">
        <v>51.530999999999999</v>
      </c>
      <c r="K585" s="95">
        <v>3</v>
      </c>
      <c r="L585" s="98">
        <v>2.7E-2</v>
      </c>
      <c r="M585" s="98">
        <v>100.2</v>
      </c>
      <c r="N585" s="95">
        <v>2</v>
      </c>
      <c r="O585" s="95">
        <v>2.9000000000000001E-2</v>
      </c>
      <c r="P585" s="95">
        <v>10</v>
      </c>
      <c r="Q585" s="111" t="s">
        <v>23</v>
      </c>
      <c r="R585" s="100">
        <v>2.2000000000000002</v>
      </c>
      <c r="S585" s="100">
        <f t="shared" si="28"/>
        <v>2.0638000000000005</v>
      </c>
      <c r="T585" s="100">
        <v>2.1</v>
      </c>
      <c r="U585" s="100" t="s">
        <v>11</v>
      </c>
      <c r="V585" s="95" t="s">
        <v>274</v>
      </c>
      <c r="W585" s="47" t="s">
        <v>7</v>
      </c>
      <c r="Y585" s="53">
        <f t="shared" si="29"/>
        <v>891250938133751.25</v>
      </c>
      <c r="AH585" s="37"/>
    </row>
    <row r="586" spans="1:34" x14ac:dyDescent="0.2">
      <c r="A586" s="45" t="s">
        <v>861</v>
      </c>
      <c r="B586" s="110">
        <f t="shared" si="27"/>
        <v>44898.24732638889</v>
      </c>
      <c r="C586" s="95">
        <v>2022</v>
      </c>
      <c r="D586" s="95">
        <v>12</v>
      </c>
      <c r="E586" s="95">
        <v>3</v>
      </c>
      <c r="F586" s="95">
        <v>5</v>
      </c>
      <c r="G586" s="96">
        <v>56</v>
      </c>
      <c r="H586" s="97">
        <v>9</v>
      </c>
      <c r="I586" s="97">
        <v>1.4</v>
      </c>
      <c r="J586" s="98">
        <v>51.082000000000001</v>
      </c>
      <c r="K586" s="95">
        <v>2</v>
      </c>
      <c r="L586" s="98">
        <v>1.7999999999999999E-2</v>
      </c>
      <c r="M586" s="98">
        <v>99.894000000000005</v>
      </c>
      <c r="N586" s="95">
        <v>1</v>
      </c>
      <c r="O586" s="95">
        <v>1.4E-2</v>
      </c>
      <c r="P586" s="95">
        <v>9</v>
      </c>
      <c r="Q586" s="111" t="s">
        <v>23</v>
      </c>
      <c r="R586" s="100">
        <v>2.5</v>
      </c>
      <c r="S586" s="100">
        <f t="shared" si="28"/>
        <v>2.3620000000000001</v>
      </c>
      <c r="T586" s="100">
        <v>2.4</v>
      </c>
      <c r="U586" s="100" t="s">
        <v>11</v>
      </c>
      <c r="V586" s="95" t="s">
        <v>274</v>
      </c>
      <c r="W586" s="47" t="s">
        <v>7</v>
      </c>
      <c r="Y586" s="53">
        <f t="shared" si="29"/>
        <v>2511886431509585.5</v>
      </c>
      <c r="AH586" s="37"/>
    </row>
    <row r="587" spans="1:34" x14ac:dyDescent="0.2">
      <c r="A587" s="45" t="s">
        <v>862</v>
      </c>
      <c r="B587" s="110">
        <f t="shared" si="27"/>
        <v>44898.331932870373</v>
      </c>
      <c r="C587" s="95">
        <v>2022</v>
      </c>
      <c r="D587" s="95">
        <v>12</v>
      </c>
      <c r="E587" s="95">
        <v>3</v>
      </c>
      <c r="F587" s="95">
        <v>7</v>
      </c>
      <c r="G587" s="96">
        <v>57</v>
      </c>
      <c r="H587" s="97">
        <v>59.9</v>
      </c>
      <c r="I587" s="97">
        <v>1.9</v>
      </c>
      <c r="J587" s="98">
        <v>51.250999999999998</v>
      </c>
      <c r="K587" s="95">
        <v>2</v>
      </c>
      <c r="L587" s="98">
        <v>1.7999999999999999E-2</v>
      </c>
      <c r="M587" s="98">
        <v>100.42100000000001</v>
      </c>
      <c r="N587" s="95">
        <v>1</v>
      </c>
      <c r="O587" s="95">
        <v>1.4E-2</v>
      </c>
      <c r="P587" s="95">
        <v>9</v>
      </c>
      <c r="Q587" s="111" t="s">
        <v>23</v>
      </c>
      <c r="R587" s="100">
        <v>2.5</v>
      </c>
      <c r="S587" s="100">
        <f t="shared" si="28"/>
        <v>2.3620000000000001</v>
      </c>
      <c r="T587" s="100">
        <v>2.4</v>
      </c>
      <c r="U587" s="100" t="s">
        <v>11</v>
      </c>
      <c r="V587" s="95" t="s">
        <v>274</v>
      </c>
      <c r="W587" s="47" t="s">
        <v>7</v>
      </c>
      <c r="Y587" s="53">
        <f t="shared" si="29"/>
        <v>2511886431509585.5</v>
      </c>
      <c r="AH587" s="37"/>
    </row>
    <row r="588" spans="1:34" x14ac:dyDescent="0.2">
      <c r="A588" s="45" t="s">
        <v>863</v>
      </c>
      <c r="B588" s="110">
        <f t="shared" si="27"/>
        <v>44898.340763888889</v>
      </c>
      <c r="C588" s="95">
        <v>2022</v>
      </c>
      <c r="D588" s="95">
        <v>12</v>
      </c>
      <c r="E588" s="95">
        <v>3</v>
      </c>
      <c r="F588" s="95">
        <v>8</v>
      </c>
      <c r="G588" s="96">
        <v>10</v>
      </c>
      <c r="H588" s="97">
        <v>42.1</v>
      </c>
      <c r="I588" s="97">
        <v>0.7</v>
      </c>
      <c r="J588" s="98">
        <v>51.414000000000001</v>
      </c>
      <c r="K588" s="95">
        <v>3</v>
      </c>
      <c r="L588" s="98">
        <v>2.7E-2</v>
      </c>
      <c r="M588" s="98">
        <v>100.145</v>
      </c>
      <c r="N588" s="95">
        <v>2</v>
      </c>
      <c r="O588" s="95">
        <v>2.9000000000000001E-2</v>
      </c>
      <c r="P588" s="95">
        <v>10</v>
      </c>
      <c r="Q588" s="111" t="s">
        <v>23</v>
      </c>
      <c r="R588" s="100">
        <v>2.1</v>
      </c>
      <c r="S588" s="100">
        <f t="shared" si="28"/>
        <v>1.9644000000000001</v>
      </c>
      <c r="T588" s="100">
        <v>2</v>
      </c>
      <c r="U588" s="100" t="s">
        <v>11</v>
      </c>
      <c r="V588" s="95" t="s">
        <v>274</v>
      </c>
      <c r="W588" s="47" t="s">
        <v>7</v>
      </c>
      <c r="Y588" s="53">
        <f t="shared" si="29"/>
        <v>630957344480198.25</v>
      </c>
      <c r="AH588" s="37"/>
    </row>
    <row r="589" spans="1:34" x14ac:dyDescent="0.2">
      <c r="A589" s="45" t="s">
        <v>864</v>
      </c>
      <c r="B589" s="110">
        <f t="shared" si="27"/>
        <v>44898.681145833332</v>
      </c>
      <c r="C589" s="95">
        <v>2022</v>
      </c>
      <c r="D589" s="95">
        <v>12</v>
      </c>
      <c r="E589" s="95">
        <v>3</v>
      </c>
      <c r="F589" s="95">
        <v>16</v>
      </c>
      <c r="G589" s="96">
        <v>20</v>
      </c>
      <c r="H589" s="97">
        <v>51</v>
      </c>
      <c r="I589" s="97">
        <v>1.3</v>
      </c>
      <c r="J589" s="98">
        <v>51.411999999999999</v>
      </c>
      <c r="K589" s="95">
        <v>2</v>
      </c>
      <c r="L589" s="98">
        <v>1.7999999999999999E-2</v>
      </c>
      <c r="M589" s="98">
        <v>100.119</v>
      </c>
      <c r="N589" s="95">
        <v>2</v>
      </c>
      <c r="O589" s="95">
        <v>2.9000000000000001E-2</v>
      </c>
      <c r="P589" s="95">
        <v>10</v>
      </c>
      <c r="Q589" s="111" t="s">
        <v>23</v>
      </c>
      <c r="R589" s="100">
        <v>2.1</v>
      </c>
      <c r="S589" s="100">
        <f t="shared" si="28"/>
        <v>1.9644000000000001</v>
      </c>
      <c r="T589" s="100">
        <v>2</v>
      </c>
      <c r="U589" s="100" t="s">
        <v>11</v>
      </c>
      <c r="V589" s="95" t="s">
        <v>274</v>
      </c>
      <c r="W589" s="47" t="s">
        <v>7</v>
      </c>
      <c r="Y589" s="53">
        <f t="shared" si="29"/>
        <v>630957344480198.25</v>
      </c>
      <c r="AH589" s="37"/>
    </row>
    <row r="590" spans="1:34" x14ac:dyDescent="0.2">
      <c r="A590" s="45" t="s">
        <v>865</v>
      </c>
      <c r="B590" s="110">
        <f t="shared" si="27"/>
        <v>44898.831400462965</v>
      </c>
      <c r="C590" s="95">
        <v>2022</v>
      </c>
      <c r="D590" s="95">
        <v>12</v>
      </c>
      <c r="E590" s="95">
        <v>3</v>
      </c>
      <c r="F590" s="95">
        <v>19</v>
      </c>
      <c r="G590" s="96">
        <v>57</v>
      </c>
      <c r="H590" s="97">
        <v>13.1</v>
      </c>
      <c r="I590" s="97">
        <v>1</v>
      </c>
      <c r="J590" s="98">
        <v>51.41</v>
      </c>
      <c r="K590" s="95">
        <v>3</v>
      </c>
      <c r="L590" s="98">
        <v>2.7E-2</v>
      </c>
      <c r="M590" s="98">
        <v>100.898</v>
      </c>
      <c r="N590" s="95">
        <v>3</v>
      </c>
      <c r="O590" s="95">
        <v>4.2999999999999997E-2</v>
      </c>
      <c r="P590" s="95">
        <v>10</v>
      </c>
      <c r="Q590" s="111" t="s">
        <v>23</v>
      </c>
      <c r="R590" s="100">
        <v>1.9</v>
      </c>
      <c r="S590" s="100">
        <f t="shared" si="28"/>
        <v>1.7655999999999998</v>
      </c>
      <c r="T590" s="100">
        <v>1.8</v>
      </c>
      <c r="U590" s="100" t="s">
        <v>11</v>
      </c>
      <c r="V590" s="95" t="s">
        <v>274</v>
      </c>
      <c r="W590" s="47" t="s">
        <v>7</v>
      </c>
      <c r="Y590" s="53">
        <f t="shared" si="29"/>
        <v>316227766016839.06</v>
      </c>
      <c r="AH590" s="37"/>
    </row>
    <row r="591" spans="1:34" x14ac:dyDescent="0.2">
      <c r="A591" s="45" t="s">
        <v>866</v>
      </c>
      <c r="B591" s="110">
        <f t="shared" si="27"/>
        <v>44899.845358796294</v>
      </c>
      <c r="C591" s="95">
        <v>2022</v>
      </c>
      <c r="D591" s="95">
        <v>12</v>
      </c>
      <c r="E591" s="95">
        <v>4</v>
      </c>
      <c r="F591" s="95">
        <v>20</v>
      </c>
      <c r="G591" s="96">
        <v>17</v>
      </c>
      <c r="H591" s="97">
        <v>19.399999999999999</v>
      </c>
      <c r="I591" s="97">
        <v>2</v>
      </c>
      <c r="J591" s="98">
        <v>51.427999999999997</v>
      </c>
      <c r="K591" s="95">
        <v>7</v>
      </c>
      <c r="L591" s="98">
        <v>6.3E-2</v>
      </c>
      <c r="M591" s="98">
        <v>100.245</v>
      </c>
      <c r="N591" s="95">
        <v>5</v>
      </c>
      <c r="O591" s="95">
        <v>7.1999999999999995E-2</v>
      </c>
      <c r="P591" s="95">
        <v>9</v>
      </c>
      <c r="Q591" s="111" t="s">
        <v>23</v>
      </c>
      <c r="R591" s="100">
        <v>2.2000000000000002</v>
      </c>
      <c r="S591" s="100">
        <f t="shared" si="28"/>
        <v>2.0638000000000005</v>
      </c>
      <c r="T591" s="100">
        <v>2.1</v>
      </c>
      <c r="U591" s="100" t="s">
        <v>11</v>
      </c>
      <c r="V591" s="95" t="s">
        <v>274</v>
      </c>
      <c r="W591" s="47" t="s">
        <v>7</v>
      </c>
      <c r="Y591" s="53">
        <f t="shared" si="29"/>
        <v>891250938133751.25</v>
      </c>
      <c r="AH591" s="37"/>
    </row>
    <row r="592" spans="1:34" x14ac:dyDescent="0.2">
      <c r="A592" s="45" t="s">
        <v>867</v>
      </c>
      <c r="B592" s="110">
        <f t="shared" si="27"/>
        <v>44900.124143518522</v>
      </c>
      <c r="C592" s="95">
        <v>2022</v>
      </c>
      <c r="D592" s="95">
        <v>12</v>
      </c>
      <c r="E592" s="95">
        <v>5</v>
      </c>
      <c r="F592" s="95">
        <v>2</v>
      </c>
      <c r="G592" s="96">
        <v>58</v>
      </c>
      <c r="H592" s="97">
        <v>46.5</v>
      </c>
      <c r="I592" s="97">
        <v>0.8</v>
      </c>
      <c r="J592" s="98">
        <v>51.362000000000002</v>
      </c>
      <c r="K592" s="95">
        <v>7</v>
      </c>
      <c r="L592" s="98">
        <v>6.3E-2</v>
      </c>
      <c r="M592" s="98">
        <v>100.145</v>
      </c>
      <c r="N592" s="95">
        <v>3</v>
      </c>
      <c r="O592" s="95">
        <v>4.2999999999999997E-2</v>
      </c>
      <c r="P592" s="95">
        <v>10</v>
      </c>
      <c r="Q592" s="111" t="s">
        <v>23</v>
      </c>
      <c r="R592" s="100">
        <v>1.7000000000000002</v>
      </c>
      <c r="S592" s="100">
        <f t="shared" si="28"/>
        <v>1.5668000000000002</v>
      </c>
      <c r="T592" s="100">
        <v>1.6</v>
      </c>
      <c r="U592" s="100" t="s">
        <v>11</v>
      </c>
      <c r="V592" s="95" t="s">
        <v>274</v>
      </c>
      <c r="W592" s="47" t="s">
        <v>7</v>
      </c>
      <c r="Y592" s="53">
        <f t="shared" si="29"/>
        <v>158489319246112.38</v>
      </c>
      <c r="AH592" s="37"/>
    </row>
    <row r="593" spans="1:34" x14ac:dyDescent="0.2">
      <c r="A593" s="45" t="s">
        <v>868</v>
      </c>
      <c r="B593" s="110">
        <f t="shared" si="27"/>
        <v>44901.620127314818</v>
      </c>
      <c r="C593" s="95">
        <v>2022</v>
      </c>
      <c r="D593" s="95">
        <v>12</v>
      </c>
      <c r="E593" s="95">
        <v>6</v>
      </c>
      <c r="F593" s="95">
        <v>14</v>
      </c>
      <c r="G593" s="96">
        <v>52</v>
      </c>
      <c r="H593" s="97">
        <v>59.2</v>
      </c>
      <c r="I593" s="97">
        <v>1.4</v>
      </c>
      <c r="J593" s="98">
        <v>51.063000000000002</v>
      </c>
      <c r="K593" s="95">
        <v>3</v>
      </c>
      <c r="L593" s="98">
        <v>2.7E-2</v>
      </c>
      <c r="M593" s="98">
        <v>99.88</v>
      </c>
      <c r="N593" s="95">
        <v>1</v>
      </c>
      <c r="O593" s="95">
        <v>1.4E-2</v>
      </c>
      <c r="P593" s="95">
        <v>9</v>
      </c>
      <c r="Q593" s="111" t="s">
        <v>23</v>
      </c>
      <c r="R593" s="100">
        <v>2.4</v>
      </c>
      <c r="S593" s="100">
        <f t="shared" si="28"/>
        <v>2.2625999999999999</v>
      </c>
      <c r="T593" s="100">
        <v>2.2999999999999998</v>
      </c>
      <c r="U593" s="100" t="s">
        <v>11</v>
      </c>
      <c r="V593" s="95" t="s">
        <v>274</v>
      </c>
      <c r="W593" s="47" t="s">
        <v>7</v>
      </c>
      <c r="Y593" s="53">
        <f t="shared" si="29"/>
        <v>1778279410038929</v>
      </c>
      <c r="AH593" s="37"/>
    </row>
    <row r="594" spans="1:34" x14ac:dyDescent="0.2">
      <c r="A594" s="45" t="s">
        <v>869</v>
      </c>
      <c r="B594" s="110">
        <f t="shared" si="27"/>
        <v>44901.62122685185</v>
      </c>
      <c r="C594" s="95">
        <v>2022</v>
      </c>
      <c r="D594" s="95">
        <v>12</v>
      </c>
      <c r="E594" s="95">
        <v>6</v>
      </c>
      <c r="F594" s="95">
        <v>14</v>
      </c>
      <c r="G594" s="96">
        <v>54</v>
      </c>
      <c r="H594" s="97">
        <v>34.299999999999997</v>
      </c>
      <c r="I594" s="97">
        <v>1.3</v>
      </c>
      <c r="J594" s="98">
        <v>51.072000000000003</v>
      </c>
      <c r="K594" s="95">
        <v>3</v>
      </c>
      <c r="L594" s="98">
        <v>2.7E-2</v>
      </c>
      <c r="M594" s="98">
        <v>99.912999999999997</v>
      </c>
      <c r="N594" s="95">
        <v>1</v>
      </c>
      <c r="O594" s="95">
        <v>1.4E-2</v>
      </c>
      <c r="P594" s="95">
        <v>10</v>
      </c>
      <c r="Q594" s="111" t="s">
        <v>23</v>
      </c>
      <c r="R594" s="100">
        <v>2.2000000000000002</v>
      </c>
      <c r="S594" s="100">
        <f t="shared" si="28"/>
        <v>2.0638000000000005</v>
      </c>
      <c r="T594" s="100">
        <v>2.1</v>
      </c>
      <c r="U594" s="100" t="s">
        <v>11</v>
      </c>
      <c r="V594" s="95" t="s">
        <v>274</v>
      </c>
      <c r="W594" s="47" t="s">
        <v>7</v>
      </c>
      <c r="Y594" s="53">
        <f t="shared" si="29"/>
        <v>891250938133751.25</v>
      </c>
      <c r="AH594" s="37"/>
    </row>
    <row r="595" spans="1:34" x14ac:dyDescent="0.2">
      <c r="A595" s="45" t="s">
        <v>870</v>
      </c>
      <c r="B595" s="110">
        <f t="shared" si="27"/>
        <v>44901.641712962963</v>
      </c>
      <c r="C595" s="95">
        <v>2022</v>
      </c>
      <c r="D595" s="95">
        <v>12</v>
      </c>
      <c r="E595" s="95">
        <v>6</v>
      </c>
      <c r="F595" s="95">
        <v>15</v>
      </c>
      <c r="G595" s="96">
        <v>24</v>
      </c>
      <c r="H595" s="97">
        <v>4.3</v>
      </c>
      <c r="I595" s="97">
        <v>0.9</v>
      </c>
      <c r="J595" s="98">
        <v>51.037999999999997</v>
      </c>
      <c r="K595" s="95">
        <v>4</v>
      </c>
      <c r="L595" s="98">
        <v>3.5999999999999997E-2</v>
      </c>
      <c r="M595" s="98">
        <v>99.933000000000007</v>
      </c>
      <c r="N595" s="95">
        <v>2</v>
      </c>
      <c r="O595" s="95">
        <v>2.9000000000000001E-2</v>
      </c>
      <c r="P595" s="95">
        <v>10</v>
      </c>
      <c r="Q595" s="111" t="s">
        <v>23</v>
      </c>
      <c r="R595" s="100">
        <v>1.8</v>
      </c>
      <c r="S595" s="100">
        <f t="shared" si="28"/>
        <v>1.6662000000000001</v>
      </c>
      <c r="T595" s="100">
        <v>1.7</v>
      </c>
      <c r="U595" s="100" t="s">
        <v>11</v>
      </c>
      <c r="V595" s="95" t="s">
        <v>274</v>
      </c>
      <c r="W595" s="47" t="s">
        <v>7</v>
      </c>
      <c r="Y595" s="53">
        <f t="shared" si="29"/>
        <v>223872113856835.09</v>
      </c>
      <c r="AH595" s="37"/>
    </row>
    <row r="596" spans="1:34" x14ac:dyDescent="0.2">
      <c r="A596" s="45" t="s">
        <v>871</v>
      </c>
      <c r="B596" s="110">
        <f t="shared" si="27"/>
        <v>44901.658425925925</v>
      </c>
      <c r="C596" s="95">
        <v>2022</v>
      </c>
      <c r="D596" s="95">
        <v>12</v>
      </c>
      <c r="E596" s="95">
        <v>6</v>
      </c>
      <c r="F596" s="95">
        <v>15</v>
      </c>
      <c r="G596" s="96">
        <v>48</v>
      </c>
      <c r="H596" s="97">
        <v>8.4</v>
      </c>
      <c r="I596" s="97">
        <v>1.7</v>
      </c>
      <c r="J596" s="98">
        <v>51.048999999999999</v>
      </c>
      <c r="K596" s="95">
        <v>2</v>
      </c>
      <c r="L596" s="98">
        <v>1.7999999999999999E-2</v>
      </c>
      <c r="M596" s="98">
        <v>99.888999999999996</v>
      </c>
      <c r="N596" s="95">
        <v>1</v>
      </c>
      <c r="O596" s="95">
        <v>1.4E-2</v>
      </c>
      <c r="P596" s="95">
        <v>9</v>
      </c>
      <c r="Q596" s="111" t="s">
        <v>23</v>
      </c>
      <c r="R596" s="100">
        <v>3</v>
      </c>
      <c r="S596" s="100">
        <f t="shared" si="28"/>
        <v>2.859</v>
      </c>
      <c r="T596" s="100">
        <v>2.9</v>
      </c>
      <c r="U596" s="100" t="s">
        <v>11</v>
      </c>
      <c r="V596" s="95" t="s">
        <v>274</v>
      </c>
      <c r="W596" s="47" t="s">
        <v>7</v>
      </c>
      <c r="Y596" s="53">
        <f t="shared" si="29"/>
        <v>1.4125375446227572E+16</v>
      </c>
      <c r="AH596" s="37"/>
    </row>
    <row r="597" spans="1:34" x14ac:dyDescent="0.2">
      <c r="A597" s="45" t="s">
        <v>872</v>
      </c>
      <c r="B597" s="110">
        <f t="shared" si="27"/>
        <v>44901.726851851854</v>
      </c>
      <c r="C597" s="95">
        <v>2022</v>
      </c>
      <c r="D597" s="95">
        <v>12</v>
      </c>
      <c r="E597" s="95">
        <v>6</v>
      </c>
      <c r="F597" s="95">
        <v>17</v>
      </c>
      <c r="G597" s="96">
        <v>26</v>
      </c>
      <c r="H597" s="97">
        <v>40.6</v>
      </c>
      <c r="I597" s="97">
        <v>1.6</v>
      </c>
      <c r="J597" s="98">
        <v>51.344999999999999</v>
      </c>
      <c r="K597" s="95">
        <v>2</v>
      </c>
      <c r="L597" s="98">
        <v>1.7999999999999999E-2</v>
      </c>
      <c r="M597" s="98">
        <v>100.249</v>
      </c>
      <c r="N597" s="95">
        <v>1</v>
      </c>
      <c r="O597" s="95">
        <v>1.4E-2</v>
      </c>
      <c r="P597" s="95">
        <v>9</v>
      </c>
      <c r="Q597" s="111" t="s">
        <v>23</v>
      </c>
      <c r="R597" s="100">
        <v>2.7</v>
      </c>
      <c r="S597" s="100">
        <f t="shared" si="28"/>
        <v>2.5608000000000004</v>
      </c>
      <c r="T597" s="100">
        <v>2.6</v>
      </c>
      <c r="U597" s="100" t="s">
        <v>11</v>
      </c>
      <c r="V597" s="95" t="s">
        <v>274</v>
      </c>
      <c r="W597" s="47" t="s">
        <v>7</v>
      </c>
      <c r="Y597" s="53">
        <f t="shared" si="29"/>
        <v>5011872336272755</v>
      </c>
      <c r="AH597" s="37"/>
    </row>
    <row r="598" spans="1:34" x14ac:dyDescent="0.2">
      <c r="A598" s="45" t="s">
        <v>873</v>
      </c>
      <c r="B598" s="110">
        <f t="shared" si="27"/>
        <v>44901.905497685184</v>
      </c>
      <c r="C598" s="95">
        <v>2022</v>
      </c>
      <c r="D598" s="95">
        <v>12</v>
      </c>
      <c r="E598" s="95">
        <v>6</v>
      </c>
      <c r="F598" s="95">
        <v>21</v>
      </c>
      <c r="G598" s="96">
        <v>43</v>
      </c>
      <c r="H598" s="97">
        <v>55.7</v>
      </c>
      <c r="I598" s="97">
        <v>2</v>
      </c>
      <c r="J598" s="98">
        <v>52.463999999999999</v>
      </c>
      <c r="K598" s="95">
        <v>3</v>
      </c>
      <c r="L598" s="98">
        <v>2.7E-2</v>
      </c>
      <c r="M598" s="98">
        <v>100.133</v>
      </c>
      <c r="N598" s="95">
        <v>2</v>
      </c>
      <c r="O598" s="95">
        <v>2.9000000000000001E-2</v>
      </c>
      <c r="P598" s="95">
        <v>10</v>
      </c>
      <c r="Q598" s="111" t="s">
        <v>23</v>
      </c>
      <c r="R598" s="100">
        <v>3.2</v>
      </c>
      <c r="S598" s="100">
        <f t="shared" si="28"/>
        <v>3.0578000000000003</v>
      </c>
      <c r="T598" s="100">
        <v>3.1</v>
      </c>
      <c r="U598" s="100" t="s">
        <v>11</v>
      </c>
      <c r="V598" s="95" t="s">
        <v>275</v>
      </c>
      <c r="W598" s="47" t="s">
        <v>7</v>
      </c>
      <c r="Y598" s="53">
        <f t="shared" si="29"/>
        <v>2.8183829312644916E+16</v>
      </c>
      <c r="AH598" s="37"/>
    </row>
    <row r="599" spans="1:34" x14ac:dyDescent="0.2">
      <c r="A599" s="45" t="s">
        <v>874</v>
      </c>
      <c r="B599" s="110">
        <f t="shared" si="27"/>
        <v>44902.017094907409</v>
      </c>
      <c r="C599" s="95">
        <v>2022</v>
      </c>
      <c r="D599" s="95">
        <v>12</v>
      </c>
      <c r="E599" s="95">
        <v>7</v>
      </c>
      <c r="F599" s="95">
        <v>0</v>
      </c>
      <c r="G599" s="96">
        <v>24</v>
      </c>
      <c r="H599" s="97">
        <v>37.700000000000003</v>
      </c>
      <c r="I599" s="97">
        <v>0.8</v>
      </c>
      <c r="J599" s="98">
        <v>51.325000000000003</v>
      </c>
      <c r="K599" s="95">
        <v>7</v>
      </c>
      <c r="L599" s="98">
        <v>6.3E-2</v>
      </c>
      <c r="M599" s="98">
        <v>100.242</v>
      </c>
      <c r="N599" s="95">
        <v>3</v>
      </c>
      <c r="O599" s="95">
        <v>4.2999999999999997E-2</v>
      </c>
      <c r="P599" s="95">
        <v>10</v>
      </c>
      <c r="Q599" s="111" t="s">
        <v>23</v>
      </c>
      <c r="R599" s="100">
        <v>1.7000000000000002</v>
      </c>
      <c r="S599" s="100">
        <f t="shared" si="28"/>
        <v>1.5668000000000002</v>
      </c>
      <c r="T599" s="100">
        <v>1.6</v>
      </c>
      <c r="U599" s="100" t="s">
        <v>11</v>
      </c>
      <c r="V599" s="95" t="s">
        <v>274</v>
      </c>
      <c r="W599" s="47" t="s">
        <v>7</v>
      </c>
      <c r="Y599" s="53">
        <f t="shared" si="29"/>
        <v>158489319246112.38</v>
      </c>
      <c r="AH599" s="37"/>
    </row>
    <row r="600" spans="1:34" x14ac:dyDescent="0.2">
      <c r="A600" s="45" t="s">
        <v>875</v>
      </c>
      <c r="B600" s="110">
        <f t="shared" si="27"/>
        <v>44902.077592592592</v>
      </c>
      <c r="C600" s="95">
        <v>2022</v>
      </c>
      <c r="D600" s="95">
        <v>12</v>
      </c>
      <c r="E600" s="95">
        <v>7</v>
      </c>
      <c r="F600" s="95">
        <v>1</v>
      </c>
      <c r="G600" s="96">
        <v>51</v>
      </c>
      <c r="H600" s="97">
        <v>44.6</v>
      </c>
      <c r="I600" s="97">
        <v>2.2999999999999998</v>
      </c>
      <c r="J600" s="98">
        <v>52.853000000000002</v>
      </c>
      <c r="K600" s="95">
        <v>3</v>
      </c>
      <c r="L600" s="98">
        <v>2.7E-2</v>
      </c>
      <c r="M600" s="98">
        <v>100.39100000000001</v>
      </c>
      <c r="N600" s="95">
        <v>2</v>
      </c>
      <c r="O600" s="95">
        <v>0.03</v>
      </c>
      <c r="P600" s="95">
        <v>10</v>
      </c>
      <c r="Q600" s="111" t="s">
        <v>23</v>
      </c>
      <c r="R600" s="100">
        <v>2.4</v>
      </c>
      <c r="S600" s="100">
        <f t="shared" si="28"/>
        <v>2.2625999999999999</v>
      </c>
      <c r="T600" s="100">
        <v>2.2999999999999998</v>
      </c>
      <c r="U600" s="100" t="s">
        <v>11</v>
      </c>
      <c r="V600" s="95" t="s">
        <v>275</v>
      </c>
      <c r="W600" s="47" t="s">
        <v>7</v>
      </c>
      <c r="Y600" s="53">
        <f t="shared" si="29"/>
        <v>1778279410038929</v>
      </c>
      <c r="AH600" s="37"/>
    </row>
    <row r="601" spans="1:34" x14ac:dyDescent="0.2">
      <c r="A601" s="45" t="s">
        <v>876</v>
      </c>
      <c r="B601" s="110">
        <f t="shared" si="27"/>
        <v>44902.245069444441</v>
      </c>
      <c r="C601" s="95">
        <v>2022</v>
      </c>
      <c r="D601" s="95">
        <v>12</v>
      </c>
      <c r="E601" s="95">
        <v>7</v>
      </c>
      <c r="F601" s="95">
        <v>5</v>
      </c>
      <c r="G601" s="96">
        <v>52</v>
      </c>
      <c r="H601" s="97">
        <v>54.5</v>
      </c>
      <c r="I601" s="97">
        <v>1.8</v>
      </c>
      <c r="J601" s="98">
        <v>51.619</v>
      </c>
      <c r="K601" s="95">
        <v>5</v>
      </c>
      <c r="L601" s="98">
        <v>4.4999999999999998E-2</v>
      </c>
      <c r="M601" s="98">
        <v>99.742999999999995</v>
      </c>
      <c r="N601" s="95">
        <v>3</v>
      </c>
      <c r="O601" s="95">
        <v>4.2999999999999997E-2</v>
      </c>
      <c r="P601" s="95">
        <v>9</v>
      </c>
      <c r="Q601" s="111" t="s">
        <v>23</v>
      </c>
      <c r="R601" s="100">
        <v>1.6</v>
      </c>
      <c r="S601" s="100">
        <f t="shared" si="28"/>
        <v>1.4674</v>
      </c>
      <c r="T601" s="100">
        <v>1.5</v>
      </c>
      <c r="U601" s="100" t="s">
        <v>11</v>
      </c>
      <c r="V601" s="95" t="s">
        <v>275</v>
      </c>
      <c r="W601" s="47" t="s">
        <v>7</v>
      </c>
      <c r="Y601" s="53">
        <f t="shared" si="29"/>
        <v>112201845430197.23</v>
      </c>
      <c r="AH601" s="37"/>
    </row>
    <row r="602" spans="1:34" x14ac:dyDescent="0.2">
      <c r="A602" s="45" t="s">
        <v>877</v>
      </c>
      <c r="B602" s="110">
        <f t="shared" si="27"/>
        <v>44902.932696759257</v>
      </c>
      <c r="C602" s="95">
        <v>2022</v>
      </c>
      <c r="D602" s="95">
        <v>12</v>
      </c>
      <c r="E602" s="95">
        <v>7</v>
      </c>
      <c r="F602" s="95">
        <v>22</v>
      </c>
      <c r="G602" s="96">
        <v>23</v>
      </c>
      <c r="H602" s="97">
        <v>5.6</v>
      </c>
      <c r="I602" s="97">
        <v>0.5</v>
      </c>
      <c r="J602" s="98">
        <v>51.534999999999997</v>
      </c>
      <c r="K602" s="95">
        <v>5</v>
      </c>
      <c r="L602" s="98">
        <v>4.4999999999999998E-2</v>
      </c>
      <c r="M602" s="98">
        <v>100.236</v>
      </c>
      <c r="N602" s="95">
        <v>5</v>
      </c>
      <c r="O602" s="95">
        <v>7.1999999999999995E-2</v>
      </c>
      <c r="P602" s="95">
        <v>10</v>
      </c>
      <c r="Q602" s="111" t="s">
        <v>23</v>
      </c>
      <c r="R602" s="100">
        <v>1.5</v>
      </c>
      <c r="S602" s="100">
        <f t="shared" si="28"/>
        <v>1.3680000000000001</v>
      </c>
      <c r="T602" s="100">
        <v>1.4</v>
      </c>
      <c r="U602" s="100" t="s">
        <v>11</v>
      </c>
      <c r="V602" s="95" t="s">
        <v>274</v>
      </c>
      <c r="W602" s="47" t="s">
        <v>7</v>
      </c>
      <c r="Y602" s="53">
        <f t="shared" si="29"/>
        <v>79432823472428.328</v>
      </c>
      <c r="AH602" s="37"/>
    </row>
    <row r="603" spans="1:34" x14ac:dyDescent="0.2">
      <c r="A603" s="45" t="s">
        <v>878</v>
      </c>
      <c r="B603" s="110">
        <f t="shared" si="27"/>
        <v>44904.524953703702</v>
      </c>
      <c r="C603" s="95">
        <v>2022</v>
      </c>
      <c r="D603" s="95">
        <v>12</v>
      </c>
      <c r="E603" s="95">
        <v>9</v>
      </c>
      <c r="F603" s="95">
        <v>12</v>
      </c>
      <c r="G603" s="96">
        <v>35</v>
      </c>
      <c r="H603" s="97">
        <v>56.8</v>
      </c>
      <c r="I603" s="97">
        <v>1.4</v>
      </c>
      <c r="J603" s="98">
        <v>51.246000000000002</v>
      </c>
      <c r="K603" s="95">
        <v>3</v>
      </c>
      <c r="L603" s="98">
        <v>2.7E-2</v>
      </c>
      <c r="M603" s="98">
        <v>100.24</v>
      </c>
      <c r="N603" s="95">
        <v>2</v>
      </c>
      <c r="O603" s="95">
        <v>2.9000000000000001E-2</v>
      </c>
      <c r="P603" s="95">
        <v>10</v>
      </c>
      <c r="Q603" s="111" t="s">
        <v>23</v>
      </c>
      <c r="R603" s="100">
        <v>2.5</v>
      </c>
      <c r="S603" s="100">
        <f t="shared" si="28"/>
        <v>2.3620000000000001</v>
      </c>
      <c r="T603" s="100">
        <v>2.4</v>
      </c>
      <c r="U603" s="100" t="s">
        <v>11</v>
      </c>
      <c r="V603" s="95" t="s">
        <v>274</v>
      </c>
      <c r="W603" s="47" t="s">
        <v>7</v>
      </c>
      <c r="Y603" s="53">
        <f t="shared" si="29"/>
        <v>2511886431509585.5</v>
      </c>
      <c r="AH603" s="37"/>
    </row>
    <row r="604" spans="1:34" x14ac:dyDescent="0.2">
      <c r="A604" s="45" t="s">
        <v>879</v>
      </c>
      <c r="B604" s="110">
        <f t="shared" si="27"/>
        <v>44905.177118055559</v>
      </c>
      <c r="C604" s="95">
        <v>2022</v>
      </c>
      <c r="D604" s="95">
        <v>12</v>
      </c>
      <c r="E604" s="95">
        <v>10</v>
      </c>
      <c r="F604" s="95">
        <v>4</v>
      </c>
      <c r="G604" s="96">
        <v>15</v>
      </c>
      <c r="H604" s="97">
        <v>3.6</v>
      </c>
      <c r="I604" s="97">
        <v>0.9</v>
      </c>
      <c r="J604" s="98">
        <v>51.725000000000001</v>
      </c>
      <c r="K604" s="95">
        <v>3</v>
      </c>
      <c r="L604" s="98">
        <v>2.7E-2</v>
      </c>
      <c r="M604" s="98">
        <v>100.3</v>
      </c>
      <c r="N604" s="95">
        <v>2</v>
      </c>
      <c r="O604" s="95">
        <v>2.9000000000000001E-2</v>
      </c>
      <c r="P604" s="95">
        <v>10</v>
      </c>
      <c r="Q604" s="111" t="s">
        <v>23</v>
      </c>
      <c r="R604" s="100">
        <v>2.1</v>
      </c>
      <c r="S604" s="100">
        <f t="shared" si="28"/>
        <v>1.9644000000000001</v>
      </c>
      <c r="T604" s="100">
        <v>2</v>
      </c>
      <c r="U604" s="100" t="s">
        <v>11</v>
      </c>
      <c r="V604" s="95" t="s">
        <v>275</v>
      </c>
      <c r="W604" s="47" t="s">
        <v>7</v>
      </c>
      <c r="Y604" s="53">
        <f t="shared" si="29"/>
        <v>630957344480198.25</v>
      </c>
      <c r="AH604" s="37"/>
    </row>
    <row r="605" spans="1:34" x14ac:dyDescent="0.2">
      <c r="A605" s="45" t="s">
        <v>880</v>
      </c>
      <c r="B605" s="110">
        <f t="shared" si="27"/>
        <v>44905.40347222222</v>
      </c>
      <c r="C605" s="95">
        <v>2022</v>
      </c>
      <c r="D605" s="95">
        <v>12</v>
      </c>
      <c r="E605" s="95">
        <v>10</v>
      </c>
      <c r="F605" s="95">
        <v>9</v>
      </c>
      <c r="G605" s="96">
        <v>41</v>
      </c>
      <c r="H605" s="97">
        <v>0.1</v>
      </c>
      <c r="I605" s="97">
        <v>2.2999999999999998</v>
      </c>
      <c r="J605" s="98">
        <v>52.197000000000003</v>
      </c>
      <c r="K605" s="95">
        <v>3</v>
      </c>
      <c r="L605" s="98">
        <v>2.7E-2</v>
      </c>
      <c r="M605" s="98">
        <v>100.12</v>
      </c>
      <c r="N605" s="95">
        <v>2</v>
      </c>
      <c r="O605" s="95">
        <v>2.9000000000000001E-2</v>
      </c>
      <c r="P605" s="95">
        <v>10</v>
      </c>
      <c r="Q605" s="111" t="s">
        <v>23</v>
      </c>
      <c r="R605" s="100">
        <v>1.8</v>
      </c>
      <c r="S605" s="100">
        <f t="shared" si="28"/>
        <v>1.6662000000000001</v>
      </c>
      <c r="T605" s="100">
        <v>1.7</v>
      </c>
      <c r="U605" s="100" t="s">
        <v>11</v>
      </c>
      <c r="V605" s="95" t="s">
        <v>275</v>
      </c>
      <c r="W605" s="47" t="s">
        <v>7</v>
      </c>
      <c r="Y605" s="53">
        <f t="shared" si="29"/>
        <v>223872113856835.09</v>
      </c>
      <c r="AH605" s="37"/>
    </row>
    <row r="606" spans="1:34" x14ac:dyDescent="0.2">
      <c r="A606" s="45" t="s">
        <v>881</v>
      </c>
      <c r="B606" s="110">
        <f t="shared" si="27"/>
        <v>44906.205937500003</v>
      </c>
      <c r="C606" s="95">
        <v>2022</v>
      </c>
      <c r="D606" s="95">
        <v>12</v>
      </c>
      <c r="E606" s="95">
        <v>11</v>
      </c>
      <c r="F606" s="95">
        <v>4</v>
      </c>
      <c r="G606" s="96">
        <v>56</v>
      </c>
      <c r="H606" s="97">
        <v>33.9</v>
      </c>
      <c r="I606" s="97">
        <v>1.5</v>
      </c>
      <c r="J606" s="98">
        <v>51.356999999999999</v>
      </c>
      <c r="K606" s="95">
        <v>3</v>
      </c>
      <c r="L606" s="98">
        <v>2.7E-2</v>
      </c>
      <c r="M606" s="98">
        <v>100.25</v>
      </c>
      <c r="N606" s="95">
        <v>2</v>
      </c>
      <c r="O606" s="95">
        <v>2.9000000000000001E-2</v>
      </c>
      <c r="P606" s="95">
        <v>10</v>
      </c>
      <c r="Q606" s="111" t="s">
        <v>23</v>
      </c>
      <c r="R606" s="100">
        <v>2.4</v>
      </c>
      <c r="S606" s="100">
        <f t="shared" si="28"/>
        <v>2.2625999999999999</v>
      </c>
      <c r="T606" s="100">
        <v>2.2999999999999998</v>
      </c>
      <c r="U606" s="100" t="s">
        <v>11</v>
      </c>
      <c r="V606" s="95" t="s">
        <v>274</v>
      </c>
      <c r="W606" s="47" t="s">
        <v>7</v>
      </c>
      <c r="Y606" s="53">
        <f t="shared" si="29"/>
        <v>1778279410038929</v>
      </c>
      <c r="AH606" s="37"/>
    </row>
    <row r="607" spans="1:34" x14ac:dyDescent="0.2">
      <c r="A607" s="45" t="s">
        <v>882</v>
      </c>
      <c r="B607" s="110">
        <f t="shared" si="27"/>
        <v>44906.316238425927</v>
      </c>
      <c r="C607" s="95">
        <v>2022</v>
      </c>
      <c r="D607" s="95">
        <v>12</v>
      </c>
      <c r="E607" s="95">
        <v>11</v>
      </c>
      <c r="F607" s="95">
        <v>7</v>
      </c>
      <c r="G607" s="96">
        <v>35</v>
      </c>
      <c r="H607" s="97">
        <v>23.1</v>
      </c>
      <c r="I607" s="97">
        <v>1.4</v>
      </c>
      <c r="J607" s="98">
        <v>51.011000000000003</v>
      </c>
      <c r="K607" s="95">
        <v>3</v>
      </c>
      <c r="L607" s="98">
        <v>2.7E-2</v>
      </c>
      <c r="M607" s="98">
        <v>99.924999999999997</v>
      </c>
      <c r="N607" s="95">
        <v>2</v>
      </c>
      <c r="O607" s="95">
        <v>2.9000000000000001E-2</v>
      </c>
      <c r="P607" s="95">
        <v>6</v>
      </c>
      <c r="Q607" s="111" t="s">
        <v>23</v>
      </c>
      <c r="R607" s="100">
        <v>2.9</v>
      </c>
      <c r="S607" s="100">
        <f t="shared" si="28"/>
        <v>2.7595999999999998</v>
      </c>
      <c r="T607" s="100">
        <v>2.8</v>
      </c>
      <c r="U607" s="100" t="s">
        <v>11</v>
      </c>
      <c r="V607" s="95" t="s">
        <v>274</v>
      </c>
      <c r="W607" s="47" t="s">
        <v>7</v>
      </c>
      <c r="Y607" s="53">
        <f t="shared" si="29"/>
        <v>1E+16</v>
      </c>
      <c r="AH607" s="37"/>
    </row>
    <row r="608" spans="1:34" x14ac:dyDescent="0.2">
      <c r="A608" s="45" t="s">
        <v>883</v>
      </c>
      <c r="B608" s="110">
        <f t="shared" si="27"/>
        <v>44908.248726851853</v>
      </c>
      <c r="C608" s="95">
        <v>2022</v>
      </c>
      <c r="D608" s="95">
        <v>12</v>
      </c>
      <c r="E608" s="95">
        <v>13</v>
      </c>
      <c r="F608" s="95">
        <v>5</v>
      </c>
      <c r="G608" s="96">
        <v>58</v>
      </c>
      <c r="H608" s="97">
        <v>10.7</v>
      </c>
      <c r="I608" s="97">
        <v>2</v>
      </c>
      <c r="J608" s="98">
        <v>51.042999999999999</v>
      </c>
      <c r="K608" s="95">
        <v>3</v>
      </c>
      <c r="L608" s="98">
        <v>2.7E-2</v>
      </c>
      <c r="M608" s="98">
        <v>99.917000000000002</v>
      </c>
      <c r="N608" s="95">
        <v>2</v>
      </c>
      <c r="O608" s="95">
        <v>2.9000000000000001E-2</v>
      </c>
      <c r="P608" s="95">
        <v>10</v>
      </c>
      <c r="Q608" s="111" t="s">
        <v>23</v>
      </c>
      <c r="R608" s="100">
        <v>2.4</v>
      </c>
      <c r="S608" s="100">
        <f t="shared" si="28"/>
        <v>2.2625999999999999</v>
      </c>
      <c r="T608" s="100">
        <v>2.2999999999999998</v>
      </c>
      <c r="U608" s="100" t="s">
        <v>11</v>
      </c>
      <c r="V608" s="95" t="s">
        <v>274</v>
      </c>
      <c r="W608" s="47" t="s">
        <v>7</v>
      </c>
      <c r="Y608" s="53">
        <f t="shared" si="29"/>
        <v>1778279410038929</v>
      </c>
      <c r="AH608" s="37"/>
    </row>
    <row r="609" spans="1:34" x14ac:dyDescent="0.2">
      <c r="A609" s="45" t="s">
        <v>884</v>
      </c>
      <c r="B609" s="110">
        <f t="shared" si="27"/>
        <v>44910.043032407404</v>
      </c>
      <c r="C609" s="95">
        <v>2022</v>
      </c>
      <c r="D609" s="95">
        <v>12</v>
      </c>
      <c r="E609" s="95">
        <v>15</v>
      </c>
      <c r="F609" s="95">
        <v>1</v>
      </c>
      <c r="G609" s="96">
        <v>1</v>
      </c>
      <c r="H609" s="97">
        <v>58.4</v>
      </c>
      <c r="I609" s="97">
        <v>2.5</v>
      </c>
      <c r="J609" s="98">
        <v>51.106999999999999</v>
      </c>
      <c r="K609" s="95">
        <v>3</v>
      </c>
      <c r="L609" s="98">
        <v>2.7E-2</v>
      </c>
      <c r="M609" s="98">
        <v>99.867999999999995</v>
      </c>
      <c r="N609" s="95">
        <v>1</v>
      </c>
      <c r="O609" s="95">
        <v>1.4E-2</v>
      </c>
      <c r="P609" s="95">
        <v>9</v>
      </c>
      <c r="Q609" s="111" t="s">
        <v>23</v>
      </c>
      <c r="R609" s="100">
        <v>2.7</v>
      </c>
      <c r="S609" s="100">
        <f t="shared" si="28"/>
        <v>2.5608000000000004</v>
      </c>
      <c r="T609" s="100">
        <v>2.6</v>
      </c>
      <c r="U609" s="100" t="s">
        <v>11</v>
      </c>
      <c r="V609" s="95" t="s">
        <v>274</v>
      </c>
      <c r="W609" s="47" t="s">
        <v>7</v>
      </c>
      <c r="Y609" s="53">
        <f t="shared" si="29"/>
        <v>5011872336272755</v>
      </c>
      <c r="AH609" s="37"/>
    </row>
    <row r="610" spans="1:34" x14ac:dyDescent="0.2">
      <c r="A610" s="45" t="s">
        <v>885</v>
      </c>
      <c r="B610" s="110">
        <f t="shared" si="27"/>
        <v>44910.073587962965</v>
      </c>
      <c r="C610" s="95">
        <v>2022</v>
      </c>
      <c r="D610" s="95">
        <v>12</v>
      </c>
      <c r="E610" s="95">
        <v>15</v>
      </c>
      <c r="F610" s="95">
        <v>1</v>
      </c>
      <c r="G610" s="96">
        <v>45</v>
      </c>
      <c r="H610" s="97">
        <v>58.2</v>
      </c>
      <c r="I610" s="97">
        <v>2.5</v>
      </c>
      <c r="J610" s="98">
        <v>51.076999999999998</v>
      </c>
      <c r="K610" s="95">
        <v>3</v>
      </c>
      <c r="L610" s="98">
        <v>2.7E-2</v>
      </c>
      <c r="M610" s="98">
        <v>99.88</v>
      </c>
      <c r="N610" s="95">
        <v>2</v>
      </c>
      <c r="O610" s="95">
        <v>2.9000000000000001E-2</v>
      </c>
      <c r="P610" s="95">
        <v>10</v>
      </c>
      <c r="Q610" s="111" t="s">
        <v>23</v>
      </c>
      <c r="R610" s="100">
        <v>2.6</v>
      </c>
      <c r="S610" s="100">
        <f t="shared" si="28"/>
        <v>2.4614000000000003</v>
      </c>
      <c r="T610" s="100">
        <v>2.5</v>
      </c>
      <c r="U610" s="100" t="s">
        <v>11</v>
      </c>
      <c r="V610" s="95" t="s">
        <v>274</v>
      </c>
      <c r="W610" s="47" t="s">
        <v>7</v>
      </c>
      <c r="Y610" s="53">
        <f t="shared" si="29"/>
        <v>3548133892335782</v>
      </c>
      <c r="AH610" s="37"/>
    </row>
    <row r="611" spans="1:34" x14ac:dyDescent="0.2">
      <c r="A611" s="45" t="s">
        <v>886</v>
      </c>
      <c r="B611" s="110">
        <f t="shared" si="27"/>
        <v>44910.074305555558</v>
      </c>
      <c r="C611" s="95">
        <v>2022</v>
      </c>
      <c r="D611" s="95">
        <v>12</v>
      </c>
      <c r="E611" s="95">
        <v>15</v>
      </c>
      <c r="F611" s="95">
        <v>1</v>
      </c>
      <c r="G611" s="96">
        <v>47</v>
      </c>
      <c r="H611" s="97">
        <v>0.3</v>
      </c>
      <c r="I611" s="97">
        <v>1.9</v>
      </c>
      <c r="J611" s="98">
        <v>51.076999999999998</v>
      </c>
      <c r="K611" s="95">
        <v>3</v>
      </c>
      <c r="L611" s="98">
        <v>2.7E-2</v>
      </c>
      <c r="M611" s="98">
        <v>99.878</v>
      </c>
      <c r="N611" s="95">
        <v>2</v>
      </c>
      <c r="O611" s="95">
        <v>2.9000000000000001E-2</v>
      </c>
      <c r="P611" s="95">
        <v>10</v>
      </c>
      <c r="Q611" s="111" t="s">
        <v>23</v>
      </c>
      <c r="R611" s="100">
        <v>2.7</v>
      </c>
      <c r="S611" s="100">
        <f t="shared" si="28"/>
        <v>2.5608000000000004</v>
      </c>
      <c r="T611" s="100">
        <v>2.6</v>
      </c>
      <c r="U611" s="100" t="s">
        <v>11</v>
      </c>
      <c r="V611" s="95" t="s">
        <v>274</v>
      </c>
      <c r="W611" s="47" t="s">
        <v>7</v>
      </c>
      <c r="Y611" s="53">
        <f t="shared" si="29"/>
        <v>5011872336272755</v>
      </c>
      <c r="AH611" s="37"/>
    </row>
    <row r="612" spans="1:34" x14ac:dyDescent="0.2">
      <c r="A612" s="45" t="s">
        <v>887</v>
      </c>
      <c r="B612" s="110">
        <f t="shared" si="27"/>
        <v>44910.294224537036</v>
      </c>
      <c r="C612" s="95">
        <v>2022</v>
      </c>
      <c r="D612" s="95">
        <v>12</v>
      </c>
      <c r="E612" s="95">
        <v>15</v>
      </c>
      <c r="F612" s="95">
        <v>7</v>
      </c>
      <c r="G612" s="96">
        <v>3</v>
      </c>
      <c r="H612" s="97">
        <v>41.1</v>
      </c>
      <c r="I612" s="97">
        <v>0.5</v>
      </c>
      <c r="J612" s="98">
        <v>51.2</v>
      </c>
      <c r="K612" s="95">
        <v>6</v>
      </c>
      <c r="L612" s="98">
        <v>5.3999999999999999E-2</v>
      </c>
      <c r="M612" s="98">
        <v>99.64</v>
      </c>
      <c r="N612" s="95">
        <v>5</v>
      </c>
      <c r="O612" s="95">
        <v>7.1999999999999995E-2</v>
      </c>
      <c r="P612" s="95">
        <v>10</v>
      </c>
      <c r="Q612" s="111" t="s">
        <v>23</v>
      </c>
      <c r="R612" s="100">
        <v>2.1</v>
      </c>
      <c r="S612" s="100">
        <f t="shared" si="28"/>
        <v>1.9644000000000001</v>
      </c>
      <c r="T612" s="100">
        <v>2</v>
      </c>
      <c r="U612" s="100" t="s">
        <v>11</v>
      </c>
      <c r="V612" s="95" t="s">
        <v>274</v>
      </c>
      <c r="W612" s="47" t="s">
        <v>7</v>
      </c>
      <c r="Y612" s="53">
        <f t="shared" si="29"/>
        <v>630957344480198.25</v>
      </c>
      <c r="AH612" s="37"/>
    </row>
    <row r="613" spans="1:34" x14ac:dyDescent="0.2">
      <c r="A613" s="45" t="s">
        <v>888</v>
      </c>
      <c r="B613" s="110">
        <f t="shared" si="27"/>
        <v>44910.66574074074</v>
      </c>
      <c r="C613" s="95">
        <v>2022</v>
      </c>
      <c r="D613" s="95">
        <v>12</v>
      </c>
      <c r="E613" s="95">
        <v>15</v>
      </c>
      <c r="F613" s="95">
        <v>15</v>
      </c>
      <c r="G613" s="96">
        <v>58</v>
      </c>
      <c r="H613" s="97">
        <v>40.5</v>
      </c>
      <c r="I613" s="97">
        <v>2.4</v>
      </c>
      <c r="J613" s="98">
        <v>51.514000000000003</v>
      </c>
      <c r="K613" s="95">
        <v>4</v>
      </c>
      <c r="L613" s="98">
        <v>3.5999999999999997E-2</v>
      </c>
      <c r="M613" s="98">
        <v>100.35599999999999</v>
      </c>
      <c r="N613" s="95">
        <v>2</v>
      </c>
      <c r="O613" s="95">
        <v>2.9000000000000001E-2</v>
      </c>
      <c r="P613" s="95">
        <v>10</v>
      </c>
      <c r="Q613" s="111" t="s">
        <v>23</v>
      </c>
      <c r="R613" s="100">
        <v>2.1</v>
      </c>
      <c r="S613" s="100">
        <f t="shared" si="28"/>
        <v>1.9644000000000001</v>
      </c>
      <c r="T613" s="100">
        <v>2</v>
      </c>
      <c r="U613" s="100" t="s">
        <v>11</v>
      </c>
      <c r="V613" s="95" t="s">
        <v>274</v>
      </c>
      <c r="W613" s="47" t="s">
        <v>7</v>
      </c>
      <c r="Y613" s="53">
        <f t="shared" si="29"/>
        <v>630957344480198.25</v>
      </c>
      <c r="AH613" s="37"/>
    </row>
    <row r="614" spans="1:34" x14ac:dyDescent="0.2">
      <c r="A614" s="45" t="s">
        <v>889</v>
      </c>
      <c r="B614" s="110">
        <f t="shared" si="27"/>
        <v>44911.729942129627</v>
      </c>
      <c r="C614" s="95">
        <v>2022</v>
      </c>
      <c r="D614" s="95">
        <v>12</v>
      </c>
      <c r="E614" s="95">
        <v>16</v>
      </c>
      <c r="F614" s="95">
        <v>17</v>
      </c>
      <c r="G614" s="96">
        <v>31</v>
      </c>
      <c r="H614" s="97">
        <v>7.7</v>
      </c>
      <c r="I614" s="97">
        <v>1.3</v>
      </c>
      <c r="J614" s="98">
        <v>51.265999999999998</v>
      </c>
      <c r="K614" s="95">
        <v>3</v>
      </c>
      <c r="L614" s="98">
        <v>2.7E-2</v>
      </c>
      <c r="M614" s="98">
        <v>100.285</v>
      </c>
      <c r="N614" s="95">
        <v>2</v>
      </c>
      <c r="O614" s="95">
        <v>2.9000000000000001E-2</v>
      </c>
      <c r="P614" s="95">
        <v>10</v>
      </c>
      <c r="Q614" s="111" t="s">
        <v>23</v>
      </c>
      <c r="R614" s="100">
        <v>2.2999999999999998</v>
      </c>
      <c r="S614" s="100">
        <f t="shared" si="28"/>
        <v>2.1631999999999998</v>
      </c>
      <c r="T614" s="100">
        <v>2.2000000000000002</v>
      </c>
      <c r="U614" s="100" t="s">
        <v>11</v>
      </c>
      <c r="V614" s="95" t="s">
        <v>274</v>
      </c>
      <c r="W614" s="47" t="s">
        <v>7</v>
      </c>
      <c r="Y614" s="53">
        <f t="shared" si="29"/>
        <v>1258925411794173.5</v>
      </c>
      <c r="AH614" s="37"/>
    </row>
    <row r="615" spans="1:34" x14ac:dyDescent="0.2">
      <c r="A615" s="45" t="s">
        <v>890</v>
      </c>
      <c r="B615" s="110">
        <f t="shared" si="27"/>
        <v>44911.788958333331</v>
      </c>
      <c r="C615" s="95">
        <v>2022</v>
      </c>
      <c r="D615" s="95">
        <v>12</v>
      </c>
      <c r="E615" s="95">
        <v>16</v>
      </c>
      <c r="F615" s="95">
        <v>18</v>
      </c>
      <c r="G615" s="96">
        <v>56</v>
      </c>
      <c r="H615" s="97">
        <v>6.6</v>
      </c>
      <c r="I615" s="97">
        <v>1.3</v>
      </c>
      <c r="J615" s="98">
        <v>50.966999999999999</v>
      </c>
      <c r="K615" s="95">
        <v>3</v>
      </c>
      <c r="L615" s="98">
        <v>2.7E-2</v>
      </c>
      <c r="M615" s="98">
        <v>99.950999999999993</v>
      </c>
      <c r="N615" s="95">
        <v>2</v>
      </c>
      <c r="O615" s="95">
        <v>2.9000000000000001E-2</v>
      </c>
      <c r="P615" s="95">
        <v>9</v>
      </c>
      <c r="Q615" s="111" t="s">
        <v>23</v>
      </c>
      <c r="R615" s="100">
        <v>2.4</v>
      </c>
      <c r="S615" s="100">
        <f t="shared" si="28"/>
        <v>2.2625999999999999</v>
      </c>
      <c r="T615" s="100">
        <v>2.2999999999999998</v>
      </c>
      <c r="U615" s="100" t="s">
        <v>11</v>
      </c>
      <c r="V615" s="95" t="s">
        <v>274</v>
      </c>
      <c r="W615" s="47" t="s">
        <v>7</v>
      </c>
      <c r="Y615" s="53">
        <f t="shared" si="29"/>
        <v>1778279410038929</v>
      </c>
      <c r="AH615" s="37"/>
    </row>
    <row r="616" spans="1:34" x14ac:dyDescent="0.2">
      <c r="A616" s="45" t="s">
        <v>891</v>
      </c>
      <c r="B616" s="110">
        <f t="shared" si="27"/>
        <v>44913.210046296299</v>
      </c>
      <c r="C616" s="95">
        <v>2022</v>
      </c>
      <c r="D616" s="95">
        <v>12</v>
      </c>
      <c r="E616" s="95">
        <v>18</v>
      </c>
      <c r="F616" s="95">
        <v>5</v>
      </c>
      <c r="G616" s="96">
        <v>2</v>
      </c>
      <c r="H616" s="97">
        <v>28.5</v>
      </c>
      <c r="I616" s="97">
        <v>2.2999999999999998</v>
      </c>
      <c r="J616" s="98">
        <v>51.173999999999999</v>
      </c>
      <c r="K616" s="95">
        <v>2</v>
      </c>
      <c r="L616" s="98">
        <v>1.7999999999999999E-2</v>
      </c>
      <c r="M616" s="98">
        <v>100.20099999999999</v>
      </c>
      <c r="N616" s="95">
        <v>1</v>
      </c>
      <c r="O616" s="95">
        <v>1.4E-2</v>
      </c>
      <c r="P616" s="95">
        <v>9</v>
      </c>
      <c r="Q616" s="111" t="s">
        <v>23</v>
      </c>
      <c r="R616" s="100">
        <v>3.1</v>
      </c>
      <c r="S616" s="100">
        <f t="shared" si="28"/>
        <v>2.9584000000000001</v>
      </c>
      <c r="T616" s="100">
        <v>3</v>
      </c>
      <c r="U616" s="100" t="s">
        <v>11</v>
      </c>
      <c r="V616" s="95" t="s">
        <v>274</v>
      </c>
      <c r="W616" s="47" t="s">
        <v>7</v>
      </c>
      <c r="Y616" s="53">
        <f t="shared" si="29"/>
        <v>1.9952623149688948E+16</v>
      </c>
      <c r="AH616" s="37"/>
    </row>
    <row r="617" spans="1:34" x14ac:dyDescent="0.2">
      <c r="A617" s="45" t="s">
        <v>892</v>
      </c>
      <c r="B617" s="110">
        <f t="shared" si="27"/>
        <v>44913.213009259256</v>
      </c>
      <c r="C617" s="95">
        <v>2022</v>
      </c>
      <c r="D617" s="95">
        <v>12</v>
      </c>
      <c r="E617" s="95">
        <v>18</v>
      </c>
      <c r="F617" s="95">
        <v>5</v>
      </c>
      <c r="G617" s="96">
        <v>6</v>
      </c>
      <c r="H617" s="97">
        <v>44.5</v>
      </c>
      <c r="I617" s="97">
        <v>1.2</v>
      </c>
      <c r="J617" s="98">
        <v>51.124000000000002</v>
      </c>
      <c r="K617" s="95">
        <v>2</v>
      </c>
      <c r="L617" s="98">
        <v>1.7999999999999999E-2</v>
      </c>
      <c r="M617" s="98">
        <v>100.315</v>
      </c>
      <c r="N617" s="95">
        <v>2</v>
      </c>
      <c r="O617" s="95">
        <v>2.9000000000000001E-2</v>
      </c>
      <c r="P617" s="95">
        <v>10</v>
      </c>
      <c r="Q617" s="111" t="s">
        <v>23</v>
      </c>
      <c r="R617" s="100">
        <v>2.7</v>
      </c>
      <c r="S617" s="100">
        <f t="shared" si="28"/>
        <v>2.5608000000000004</v>
      </c>
      <c r="T617" s="100">
        <v>2.6</v>
      </c>
      <c r="U617" s="100" t="s">
        <v>11</v>
      </c>
      <c r="V617" s="95" t="s">
        <v>274</v>
      </c>
      <c r="W617" s="47" t="s">
        <v>7</v>
      </c>
      <c r="Y617" s="53">
        <f t="shared" si="29"/>
        <v>5011872336272755</v>
      </c>
      <c r="AH617" s="37"/>
    </row>
    <row r="618" spans="1:34" x14ac:dyDescent="0.2">
      <c r="A618" s="45" t="s">
        <v>893</v>
      </c>
      <c r="B618" s="110">
        <f t="shared" si="27"/>
        <v>44916.087060185186</v>
      </c>
      <c r="C618" s="95">
        <v>2022</v>
      </c>
      <c r="D618" s="95">
        <v>12</v>
      </c>
      <c r="E618" s="95">
        <v>21</v>
      </c>
      <c r="F618" s="95">
        <v>2</v>
      </c>
      <c r="G618" s="96">
        <v>5</v>
      </c>
      <c r="H618" s="97">
        <v>22.8</v>
      </c>
      <c r="I618" s="97">
        <v>1.2</v>
      </c>
      <c r="J618" s="98">
        <v>51.218000000000004</v>
      </c>
      <c r="K618" s="95">
        <v>2</v>
      </c>
      <c r="L618" s="98">
        <v>1.7999999999999999E-2</v>
      </c>
      <c r="M618" s="98">
        <v>100.21899999999999</v>
      </c>
      <c r="N618" s="95">
        <v>2</v>
      </c>
      <c r="O618" s="95">
        <v>2.9000000000000001E-2</v>
      </c>
      <c r="P618" s="95">
        <v>10</v>
      </c>
      <c r="Q618" s="111" t="s">
        <v>23</v>
      </c>
      <c r="R618" s="100">
        <v>2.2000000000000002</v>
      </c>
      <c r="S618" s="100">
        <f t="shared" si="28"/>
        <v>2.0638000000000005</v>
      </c>
      <c r="T618" s="100">
        <v>2.1</v>
      </c>
      <c r="U618" s="100" t="s">
        <v>11</v>
      </c>
      <c r="V618" s="95" t="s">
        <v>274</v>
      </c>
      <c r="W618" s="47" t="s">
        <v>7</v>
      </c>
      <c r="Y618" s="53">
        <f t="shared" si="29"/>
        <v>891250938133751.25</v>
      </c>
      <c r="AH618" s="37"/>
    </row>
    <row r="619" spans="1:34" x14ac:dyDescent="0.2">
      <c r="A619" s="45" t="s">
        <v>894</v>
      </c>
      <c r="B619" s="110">
        <f t="shared" si="27"/>
        <v>44916.404282407406</v>
      </c>
      <c r="C619" s="95">
        <v>2022</v>
      </c>
      <c r="D619" s="95">
        <v>12</v>
      </c>
      <c r="E619" s="95">
        <v>21</v>
      </c>
      <c r="F619" s="95">
        <v>9</v>
      </c>
      <c r="G619" s="96">
        <v>42</v>
      </c>
      <c r="H619" s="97">
        <v>10</v>
      </c>
      <c r="I619" s="97">
        <v>1.4</v>
      </c>
      <c r="J619" s="98">
        <v>51.460999999999999</v>
      </c>
      <c r="K619" s="95">
        <v>3</v>
      </c>
      <c r="L619" s="98">
        <v>2.7E-2</v>
      </c>
      <c r="M619" s="98">
        <v>100.136</v>
      </c>
      <c r="N619" s="95">
        <v>2</v>
      </c>
      <c r="O619" s="95">
        <v>2.9000000000000001E-2</v>
      </c>
      <c r="P619" s="95">
        <v>10</v>
      </c>
      <c r="Q619" s="111" t="s">
        <v>23</v>
      </c>
      <c r="R619" s="100">
        <v>2.2000000000000002</v>
      </c>
      <c r="S619" s="100">
        <f t="shared" si="28"/>
        <v>2.0638000000000005</v>
      </c>
      <c r="T619" s="100">
        <v>2.1</v>
      </c>
      <c r="U619" s="100" t="s">
        <v>11</v>
      </c>
      <c r="V619" s="95" t="s">
        <v>274</v>
      </c>
      <c r="W619" s="47" t="s">
        <v>7</v>
      </c>
      <c r="Y619" s="53">
        <f t="shared" si="29"/>
        <v>891250938133751.25</v>
      </c>
      <c r="AH619" s="37"/>
    </row>
    <row r="620" spans="1:34" x14ac:dyDescent="0.2">
      <c r="A620" s="45" t="s">
        <v>895</v>
      </c>
      <c r="B620" s="110">
        <f t="shared" si="27"/>
        <v>44916.471331018518</v>
      </c>
      <c r="C620" s="95">
        <v>2022</v>
      </c>
      <c r="D620" s="95">
        <v>12</v>
      </c>
      <c r="E620" s="95">
        <v>21</v>
      </c>
      <c r="F620" s="95">
        <v>11</v>
      </c>
      <c r="G620" s="96">
        <v>18</v>
      </c>
      <c r="H620" s="97">
        <v>43.5</v>
      </c>
      <c r="I620" s="97">
        <v>0.7</v>
      </c>
      <c r="J620" s="98">
        <v>50.893999999999998</v>
      </c>
      <c r="K620" s="95">
        <v>5</v>
      </c>
      <c r="L620" s="98">
        <v>4.4999999999999998E-2</v>
      </c>
      <c r="M620" s="98">
        <v>100.03700000000001</v>
      </c>
      <c r="N620" s="95">
        <v>4</v>
      </c>
      <c r="O620" s="95">
        <v>5.7000000000000002E-2</v>
      </c>
      <c r="P620" s="95">
        <v>10</v>
      </c>
      <c r="Q620" s="111" t="s">
        <v>23</v>
      </c>
      <c r="R620" s="100">
        <v>2</v>
      </c>
      <c r="S620" s="100">
        <f t="shared" si="28"/>
        <v>1.865</v>
      </c>
      <c r="T620" s="100">
        <v>1.9</v>
      </c>
      <c r="U620" s="100" t="s">
        <v>11</v>
      </c>
      <c r="V620" s="95" t="s">
        <v>274</v>
      </c>
      <c r="W620" s="47" t="s">
        <v>7</v>
      </c>
      <c r="Y620" s="53">
        <f t="shared" si="29"/>
        <v>446683592150964.06</v>
      </c>
      <c r="AH620" s="37"/>
    </row>
    <row r="621" spans="1:34" x14ac:dyDescent="0.2">
      <c r="A621" s="45" t="s">
        <v>896</v>
      </c>
      <c r="B621" s="110">
        <f t="shared" si="27"/>
        <v>44916.941458333335</v>
      </c>
      <c r="C621" s="95">
        <v>2022</v>
      </c>
      <c r="D621" s="95">
        <v>12</v>
      </c>
      <c r="E621" s="95">
        <v>21</v>
      </c>
      <c r="F621" s="95">
        <v>22</v>
      </c>
      <c r="G621" s="96">
        <v>35</v>
      </c>
      <c r="H621" s="97">
        <v>42.5</v>
      </c>
      <c r="I621" s="97">
        <v>1.9</v>
      </c>
      <c r="J621" s="98">
        <v>51.24</v>
      </c>
      <c r="K621" s="95">
        <v>2</v>
      </c>
      <c r="L621" s="98">
        <v>1.7999999999999999E-2</v>
      </c>
      <c r="M621" s="98">
        <v>100.303</v>
      </c>
      <c r="N621" s="95">
        <v>2</v>
      </c>
      <c r="O621" s="95">
        <v>2.9000000000000001E-2</v>
      </c>
      <c r="P621" s="95">
        <v>9</v>
      </c>
      <c r="Q621" s="111" t="s">
        <v>23</v>
      </c>
      <c r="R621" s="100">
        <v>2.6</v>
      </c>
      <c r="S621" s="100">
        <f t="shared" si="28"/>
        <v>2.4614000000000003</v>
      </c>
      <c r="T621" s="100">
        <v>2.5</v>
      </c>
      <c r="U621" s="100" t="s">
        <v>11</v>
      </c>
      <c r="V621" s="95" t="s">
        <v>274</v>
      </c>
      <c r="W621" s="47" t="s">
        <v>7</v>
      </c>
      <c r="Y621" s="53">
        <f t="shared" si="29"/>
        <v>3548133892335782</v>
      </c>
      <c r="AH621" s="37"/>
    </row>
    <row r="622" spans="1:34" x14ac:dyDescent="0.2">
      <c r="A622" s="45" t="s">
        <v>897</v>
      </c>
      <c r="B622" s="110">
        <f t="shared" si="27"/>
        <v>44917.463391203702</v>
      </c>
      <c r="C622" s="95">
        <v>2022</v>
      </c>
      <c r="D622" s="95">
        <v>12</v>
      </c>
      <c r="E622" s="95">
        <v>22</v>
      </c>
      <c r="F622" s="95">
        <v>11</v>
      </c>
      <c r="G622" s="96">
        <v>7</v>
      </c>
      <c r="H622" s="97">
        <v>17.5</v>
      </c>
      <c r="I622" s="97">
        <v>1.2</v>
      </c>
      <c r="J622" s="98">
        <v>51.280999999999999</v>
      </c>
      <c r="K622" s="95">
        <v>2</v>
      </c>
      <c r="L622" s="98">
        <v>1.7999999999999999E-2</v>
      </c>
      <c r="M622" s="98">
        <v>100.20699999999999</v>
      </c>
      <c r="N622" s="95">
        <v>1</v>
      </c>
      <c r="O622" s="95">
        <v>1.4E-2</v>
      </c>
      <c r="P622" s="95">
        <v>10</v>
      </c>
      <c r="Q622" s="111" t="s">
        <v>23</v>
      </c>
      <c r="R622" s="100">
        <v>2.4</v>
      </c>
      <c r="S622" s="100">
        <f t="shared" si="28"/>
        <v>2.2625999999999999</v>
      </c>
      <c r="T622" s="100">
        <v>2.2999999999999998</v>
      </c>
      <c r="U622" s="100" t="s">
        <v>11</v>
      </c>
      <c r="V622" s="95" t="s">
        <v>274</v>
      </c>
      <c r="W622" s="47" t="s">
        <v>7</v>
      </c>
      <c r="Y622" s="53">
        <f t="shared" si="29"/>
        <v>1778279410038929</v>
      </c>
      <c r="AH622" s="37"/>
    </row>
    <row r="623" spans="1:34" x14ac:dyDescent="0.2">
      <c r="A623" s="45" t="s">
        <v>898</v>
      </c>
      <c r="B623" s="110">
        <f t="shared" si="27"/>
        <v>44917.55541666667</v>
      </c>
      <c r="C623" s="95">
        <v>2022</v>
      </c>
      <c r="D623" s="95">
        <v>12</v>
      </c>
      <c r="E623" s="95">
        <v>22</v>
      </c>
      <c r="F623" s="95">
        <v>13</v>
      </c>
      <c r="G623" s="96">
        <v>19</v>
      </c>
      <c r="H623" s="97">
        <v>48.3</v>
      </c>
      <c r="I623" s="97">
        <v>1.8</v>
      </c>
      <c r="J623" s="98">
        <v>51.143999999999998</v>
      </c>
      <c r="K623" s="95">
        <v>2</v>
      </c>
      <c r="L623" s="98">
        <v>1.7999999999999999E-2</v>
      </c>
      <c r="M623" s="98">
        <v>100.27800000000001</v>
      </c>
      <c r="N623" s="95">
        <v>1</v>
      </c>
      <c r="O623" s="95">
        <v>1.4E-2</v>
      </c>
      <c r="P623" s="95">
        <v>9</v>
      </c>
      <c r="Q623" s="111" t="s">
        <v>23</v>
      </c>
      <c r="R623" s="100">
        <v>2.7</v>
      </c>
      <c r="S623" s="100">
        <f t="shared" si="28"/>
        <v>2.5608000000000004</v>
      </c>
      <c r="T623" s="100">
        <v>2.6</v>
      </c>
      <c r="U623" s="100" t="s">
        <v>11</v>
      </c>
      <c r="V623" s="95" t="s">
        <v>274</v>
      </c>
      <c r="W623" s="47" t="s">
        <v>7</v>
      </c>
      <c r="Y623" s="53">
        <f t="shared" si="29"/>
        <v>5011872336272755</v>
      </c>
      <c r="AH623" s="37"/>
    </row>
    <row r="624" spans="1:34" x14ac:dyDescent="0.2">
      <c r="A624" s="45" t="s">
        <v>899</v>
      </c>
      <c r="B624" s="110">
        <f t="shared" si="27"/>
        <v>44917.624189814815</v>
      </c>
      <c r="C624" s="95">
        <v>2022</v>
      </c>
      <c r="D624" s="95">
        <v>12</v>
      </c>
      <c r="E624" s="95">
        <v>22</v>
      </c>
      <c r="F624" s="95">
        <v>14</v>
      </c>
      <c r="G624" s="96">
        <v>58</v>
      </c>
      <c r="H624" s="97">
        <v>50.7</v>
      </c>
      <c r="I624" s="97">
        <v>1.6</v>
      </c>
      <c r="J624" s="98">
        <v>51.215000000000003</v>
      </c>
      <c r="K624" s="95">
        <v>7</v>
      </c>
      <c r="L624" s="98">
        <v>6.3E-2</v>
      </c>
      <c r="M624" s="98">
        <v>100.223</v>
      </c>
      <c r="N624" s="95">
        <v>3</v>
      </c>
      <c r="O624" s="95">
        <v>4.2999999999999997E-2</v>
      </c>
      <c r="P624" s="95">
        <v>10</v>
      </c>
      <c r="Q624" s="111" t="s">
        <v>23</v>
      </c>
      <c r="R624" s="100">
        <v>1.7000000000000002</v>
      </c>
      <c r="S624" s="100">
        <f t="shared" si="28"/>
        <v>1.5668000000000002</v>
      </c>
      <c r="T624" s="100">
        <v>1.6</v>
      </c>
      <c r="U624" s="100" t="s">
        <v>11</v>
      </c>
      <c r="V624" s="95" t="s">
        <v>274</v>
      </c>
      <c r="W624" s="47" t="s">
        <v>7</v>
      </c>
      <c r="Y624" s="53">
        <f t="shared" si="29"/>
        <v>158489319246112.38</v>
      </c>
      <c r="AH624" s="37"/>
    </row>
    <row r="625" spans="1:34" x14ac:dyDescent="0.2">
      <c r="A625" s="45" t="s">
        <v>900</v>
      </c>
      <c r="B625" s="110">
        <f t="shared" si="27"/>
        <v>44917.722395833334</v>
      </c>
      <c r="C625" s="95">
        <v>2022</v>
      </c>
      <c r="D625" s="95">
        <v>12</v>
      </c>
      <c r="E625" s="95">
        <v>22</v>
      </c>
      <c r="F625" s="95">
        <v>17</v>
      </c>
      <c r="G625" s="96">
        <v>20</v>
      </c>
      <c r="H625" s="97">
        <v>15</v>
      </c>
      <c r="I625" s="97">
        <v>2.8</v>
      </c>
      <c r="J625" s="98">
        <v>50.991</v>
      </c>
      <c r="K625" s="95">
        <v>2</v>
      </c>
      <c r="L625" s="98">
        <v>1.7999999999999999E-2</v>
      </c>
      <c r="M625" s="98">
        <v>99.864999999999995</v>
      </c>
      <c r="N625" s="95">
        <v>1</v>
      </c>
      <c r="O625" s="95">
        <v>1.4E-2</v>
      </c>
      <c r="P625" s="95">
        <v>9</v>
      </c>
      <c r="Q625" s="111" t="s">
        <v>23</v>
      </c>
      <c r="R625" s="100">
        <v>3.1</v>
      </c>
      <c r="S625" s="100">
        <f t="shared" si="28"/>
        <v>2.9584000000000001</v>
      </c>
      <c r="T625" s="100">
        <v>3</v>
      </c>
      <c r="U625" s="100" t="s">
        <v>11</v>
      </c>
      <c r="V625" s="95" t="s">
        <v>274</v>
      </c>
      <c r="W625" s="47" t="s">
        <v>7</v>
      </c>
      <c r="Y625" s="53">
        <f t="shared" si="29"/>
        <v>1.9952623149688948E+16</v>
      </c>
      <c r="AH625" s="37"/>
    </row>
    <row r="626" spans="1:34" x14ac:dyDescent="0.2">
      <c r="A626" s="45" t="s">
        <v>901</v>
      </c>
      <c r="B626" s="110">
        <f t="shared" si="27"/>
        <v>44917.751527777778</v>
      </c>
      <c r="C626" s="95">
        <v>2022</v>
      </c>
      <c r="D626" s="95">
        <v>12</v>
      </c>
      <c r="E626" s="95">
        <v>22</v>
      </c>
      <c r="F626" s="95">
        <v>18</v>
      </c>
      <c r="G626" s="96">
        <v>2</v>
      </c>
      <c r="H626" s="97">
        <v>12.7</v>
      </c>
      <c r="I626" s="97">
        <v>0.8</v>
      </c>
      <c r="J626" s="98">
        <v>51.353000000000002</v>
      </c>
      <c r="K626" s="95">
        <v>3</v>
      </c>
      <c r="L626" s="98">
        <v>2.7E-2</v>
      </c>
      <c r="M626" s="98">
        <v>100.113</v>
      </c>
      <c r="N626" s="95">
        <v>2</v>
      </c>
      <c r="O626" s="95">
        <v>2.9000000000000001E-2</v>
      </c>
      <c r="P626" s="95">
        <v>10</v>
      </c>
      <c r="Q626" s="111" t="s">
        <v>23</v>
      </c>
      <c r="R626" s="100">
        <v>2.2000000000000002</v>
      </c>
      <c r="S626" s="100">
        <f t="shared" si="28"/>
        <v>2.0638000000000005</v>
      </c>
      <c r="T626" s="100">
        <v>2.1</v>
      </c>
      <c r="U626" s="100" t="s">
        <v>11</v>
      </c>
      <c r="V626" s="95" t="s">
        <v>274</v>
      </c>
      <c r="W626" s="47" t="s">
        <v>7</v>
      </c>
      <c r="Y626" s="53">
        <f t="shared" si="29"/>
        <v>891250938133751.25</v>
      </c>
      <c r="AH626" s="37"/>
    </row>
    <row r="627" spans="1:34" x14ac:dyDescent="0.2">
      <c r="A627" s="45" t="s">
        <v>902</v>
      </c>
      <c r="B627" s="110">
        <f t="shared" si="27"/>
        <v>44918.194594907407</v>
      </c>
      <c r="C627" s="95">
        <v>2022</v>
      </c>
      <c r="D627" s="95">
        <v>12</v>
      </c>
      <c r="E627" s="95">
        <v>23</v>
      </c>
      <c r="F627" s="95">
        <v>4</v>
      </c>
      <c r="G627" s="96">
        <v>40</v>
      </c>
      <c r="H627" s="97">
        <v>13.9</v>
      </c>
      <c r="I627" s="97">
        <v>1.7</v>
      </c>
      <c r="J627" s="98">
        <v>51.954999999999998</v>
      </c>
      <c r="K627" s="95">
        <v>2</v>
      </c>
      <c r="L627" s="98">
        <v>1.7999999999999999E-2</v>
      </c>
      <c r="M627" s="98">
        <v>99.753</v>
      </c>
      <c r="N627" s="95">
        <v>2</v>
      </c>
      <c r="O627" s="95">
        <v>2.9000000000000001E-2</v>
      </c>
      <c r="P627" s="95">
        <v>10</v>
      </c>
      <c r="Q627" s="111" t="s">
        <v>23</v>
      </c>
      <c r="R627" s="100">
        <v>1.8</v>
      </c>
      <c r="S627" s="100">
        <f t="shared" si="28"/>
        <v>1.6662000000000001</v>
      </c>
      <c r="T627" s="100">
        <v>1.7</v>
      </c>
      <c r="U627" s="100" t="s">
        <v>11</v>
      </c>
      <c r="V627" s="95" t="s">
        <v>275</v>
      </c>
      <c r="W627" s="47" t="s">
        <v>7</v>
      </c>
      <c r="Y627" s="53">
        <f t="shared" si="29"/>
        <v>223872113856835.09</v>
      </c>
      <c r="AH627" s="37"/>
    </row>
    <row r="628" spans="1:34" x14ac:dyDescent="0.2">
      <c r="A628" s="45" t="s">
        <v>903</v>
      </c>
      <c r="B628" s="110">
        <f t="shared" si="27"/>
        <v>44918.297326388885</v>
      </c>
      <c r="C628" s="95">
        <v>2022</v>
      </c>
      <c r="D628" s="95">
        <v>12</v>
      </c>
      <c r="E628" s="95">
        <v>23</v>
      </c>
      <c r="F628" s="95">
        <v>7</v>
      </c>
      <c r="G628" s="96">
        <v>8</v>
      </c>
      <c r="H628" s="97">
        <v>9.8000000000000007</v>
      </c>
      <c r="I628" s="97">
        <v>1.2</v>
      </c>
      <c r="J628" s="98">
        <v>51.426000000000002</v>
      </c>
      <c r="K628" s="95">
        <v>4</v>
      </c>
      <c r="L628" s="98">
        <v>3.5999999999999997E-2</v>
      </c>
      <c r="M628" s="98">
        <v>100.84099999999999</v>
      </c>
      <c r="N628" s="95">
        <v>5</v>
      </c>
      <c r="O628" s="95">
        <v>7.1999999999999995E-2</v>
      </c>
      <c r="P628" s="95">
        <v>10</v>
      </c>
      <c r="Q628" s="111" t="s">
        <v>23</v>
      </c>
      <c r="R628" s="100">
        <v>1.8</v>
      </c>
      <c r="S628" s="100">
        <f t="shared" si="28"/>
        <v>1.6662000000000001</v>
      </c>
      <c r="T628" s="100">
        <v>1.7</v>
      </c>
      <c r="U628" s="100" t="s">
        <v>11</v>
      </c>
      <c r="V628" s="95" t="s">
        <v>274</v>
      </c>
      <c r="W628" s="47" t="s">
        <v>7</v>
      </c>
      <c r="Y628" s="53">
        <f t="shared" si="29"/>
        <v>223872113856835.09</v>
      </c>
      <c r="AH628" s="37"/>
    </row>
    <row r="629" spans="1:34" x14ac:dyDescent="0.2">
      <c r="A629" s="45" t="s">
        <v>904</v>
      </c>
      <c r="B629" s="110">
        <f t="shared" si="27"/>
        <v>44918.613171296296</v>
      </c>
      <c r="C629" s="95">
        <v>2022</v>
      </c>
      <c r="D629" s="95">
        <v>12</v>
      </c>
      <c r="E629" s="95">
        <v>23</v>
      </c>
      <c r="F629" s="95">
        <v>14</v>
      </c>
      <c r="G629" s="96">
        <v>42</v>
      </c>
      <c r="H629" s="97">
        <v>58.3</v>
      </c>
      <c r="I629" s="97">
        <v>1.8</v>
      </c>
      <c r="J629" s="98">
        <v>51.231000000000002</v>
      </c>
      <c r="K629" s="95">
        <v>2</v>
      </c>
      <c r="L629" s="98">
        <v>1.7999999999999999E-2</v>
      </c>
      <c r="M629" s="98">
        <v>100.286</v>
      </c>
      <c r="N629" s="95">
        <v>1</v>
      </c>
      <c r="O629" s="95">
        <v>1.4E-2</v>
      </c>
      <c r="P629" s="95">
        <v>10</v>
      </c>
      <c r="Q629" s="111" t="s">
        <v>23</v>
      </c>
      <c r="R629" s="100">
        <v>2.5</v>
      </c>
      <c r="S629" s="100">
        <f t="shared" si="28"/>
        <v>2.3620000000000001</v>
      </c>
      <c r="T629" s="100">
        <v>2.4</v>
      </c>
      <c r="U629" s="100" t="s">
        <v>11</v>
      </c>
      <c r="V629" s="95" t="s">
        <v>274</v>
      </c>
      <c r="W629" s="47" t="s">
        <v>7</v>
      </c>
      <c r="Y629" s="53">
        <f t="shared" si="29"/>
        <v>2511886431509585.5</v>
      </c>
      <c r="AH629" s="37"/>
    </row>
    <row r="630" spans="1:34" x14ac:dyDescent="0.2">
      <c r="A630" s="45" t="s">
        <v>905</v>
      </c>
      <c r="B630" s="110">
        <f t="shared" si="27"/>
        <v>44918.780231481483</v>
      </c>
      <c r="C630" s="95">
        <v>2022</v>
      </c>
      <c r="D630" s="95">
        <v>12</v>
      </c>
      <c r="E630" s="95">
        <v>23</v>
      </c>
      <c r="F630" s="95">
        <v>18</v>
      </c>
      <c r="G630" s="96">
        <v>43</v>
      </c>
      <c r="H630" s="97">
        <v>32.4</v>
      </c>
      <c r="I630" s="97">
        <v>1.1000000000000001</v>
      </c>
      <c r="J630" s="98">
        <v>51.232999999999997</v>
      </c>
      <c r="K630" s="95">
        <v>3</v>
      </c>
      <c r="L630" s="98">
        <v>2.7E-2</v>
      </c>
      <c r="M630" s="98">
        <v>100.273</v>
      </c>
      <c r="N630" s="95">
        <v>2</v>
      </c>
      <c r="O630" s="95">
        <v>2.9000000000000001E-2</v>
      </c>
      <c r="P630" s="95">
        <v>10</v>
      </c>
      <c r="Q630" s="111" t="s">
        <v>23</v>
      </c>
      <c r="R630" s="100">
        <v>2</v>
      </c>
      <c r="S630" s="100">
        <f t="shared" si="28"/>
        <v>1.865</v>
      </c>
      <c r="T630" s="100">
        <v>1.9</v>
      </c>
      <c r="U630" s="100" t="s">
        <v>11</v>
      </c>
      <c r="V630" s="95" t="s">
        <v>274</v>
      </c>
      <c r="W630" s="47" t="s">
        <v>7</v>
      </c>
      <c r="Y630" s="53">
        <f t="shared" si="29"/>
        <v>446683592150964.06</v>
      </c>
      <c r="AH630" s="37"/>
    </row>
    <row r="631" spans="1:34" x14ac:dyDescent="0.2">
      <c r="A631" s="45" t="s">
        <v>906</v>
      </c>
      <c r="B631" s="110">
        <f t="shared" si="27"/>
        <v>44919.094780092593</v>
      </c>
      <c r="C631" s="95">
        <v>2022</v>
      </c>
      <c r="D631" s="95">
        <v>12</v>
      </c>
      <c r="E631" s="95">
        <v>24</v>
      </c>
      <c r="F631" s="95">
        <v>2</v>
      </c>
      <c r="G631" s="96">
        <v>16</v>
      </c>
      <c r="H631" s="97">
        <v>29.1</v>
      </c>
      <c r="I631" s="97">
        <v>0.9</v>
      </c>
      <c r="J631" s="98">
        <v>51.256999999999998</v>
      </c>
      <c r="K631" s="95">
        <v>4</v>
      </c>
      <c r="L631" s="98">
        <v>3.5999999999999997E-2</v>
      </c>
      <c r="M631" s="98">
        <v>100.203</v>
      </c>
      <c r="N631" s="95">
        <v>2</v>
      </c>
      <c r="O631" s="95">
        <v>2.9000000000000001E-2</v>
      </c>
      <c r="P631" s="95">
        <v>10</v>
      </c>
      <c r="Q631" s="111" t="s">
        <v>23</v>
      </c>
      <c r="R631" s="100">
        <v>2.2999999999999998</v>
      </c>
      <c r="S631" s="100">
        <f t="shared" si="28"/>
        <v>2.1631999999999998</v>
      </c>
      <c r="T631" s="100">
        <v>2.2000000000000002</v>
      </c>
      <c r="U631" s="100" t="s">
        <v>11</v>
      </c>
      <c r="V631" s="95" t="s">
        <v>274</v>
      </c>
      <c r="W631" s="47" t="s">
        <v>7</v>
      </c>
      <c r="Y631" s="53">
        <f t="shared" si="29"/>
        <v>1258925411794173.5</v>
      </c>
      <c r="AH631" s="37"/>
    </row>
    <row r="632" spans="1:34" x14ac:dyDescent="0.2">
      <c r="A632" s="45" t="s">
        <v>907</v>
      </c>
      <c r="B632" s="110">
        <f t="shared" si="27"/>
        <v>44919.466724537036</v>
      </c>
      <c r="C632" s="95">
        <v>2022</v>
      </c>
      <c r="D632" s="95">
        <v>12</v>
      </c>
      <c r="E632" s="95">
        <v>24</v>
      </c>
      <c r="F632" s="95">
        <v>11</v>
      </c>
      <c r="G632" s="96">
        <v>12</v>
      </c>
      <c r="H632" s="97">
        <v>5.5</v>
      </c>
      <c r="I632" s="97">
        <v>0.9</v>
      </c>
      <c r="J632" s="98">
        <v>51.029000000000003</v>
      </c>
      <c r="K632" s="95">
        <v>3</v>
      </c>
      <c r="L632" s="98">
        <v>2.7E-2</v>
      </c>
      <c r="M632" s="98">
        <v>99.918999999999997</v>
      </c>
      <c r="N632" s="95">
        <v>2</v>
      </c>
      <c r="O632" s="95">
        <v>2.9000000000000001E-2</v>
      </c>
      <c r="P632" s="95">
        <v>10</v>
      </c>
      <c r="Q632" s="111" t="s">
        <v>23</v>
      </c>
      <c r="R632" s="100">
        <v>2.2999999999999998</v>
      </c>
      <c r="S632" s="100">
        <f t="shared" si="28"/>
        <v>2.1631999999999998</v>
      </c>
      <c r="T632" s="100">
        <v>2.2000000000000002</v>
      </c>
      <c r="U632" s="100" t="s">
        <v>11</v>
      </c>
      <c r="V632" s="95" t="s">
        <v>274</v>
      </c>
      <c r="W632" s="47" t="s">
        <v>7</v>
      </c>
      <c r="Y632" s="53">
        <f t="shared" si="29"/>
        <v>1258925411794173.5</v>
      </c>
      <c r="AH632" s="37"/>
    </row>
    <row r="633" spans="1:34" x14ac:dyDescent="0.2">
      <c r="A633" s="45" t="s">
        <v>908</v>
      </c>
      <c r="B633" s="110">
        <f t="shared" si="27"/>
        <v>44920.336168981485</v>
      </c>
      <c r="C633" s="95">
        <v>2022</v>
      </c>
      <c r="D633" s="95">
        <v>12</v>
      </c>
      <c r="E633" s="95">
        <v>25</v>
      </c>
      <c r="F633" s="95">
        <v>8</v>
      </c>
      <c r="G633" s="96">
        <v>4</v>
      </c>
      <c r="H633" s="97">
        <v>5.5</v>
      </c>
      <c r="I633" s="97">
        <v>1.5</v>
      </c>
      <c r="J633" s="98">
        <v>51.228000000000002</v>
      </c>
      <c r="K633" s="95">
        <v>2</v>
      </c>
      <c r="L633" s="98">
        <v>1.7999999999999999E-2</v>
      </c>
      <c r="M633" s="98">
        <v>100.241</v>
      </c>
      <c r="N633" s="95">
        <v>1</v>
      </c>
      <c r="O633" s="95">
        <v>1.4E-2</v>
      </c>
      <c r="P633" s="95">
        <v>10</v>
      </c>
      <c r="Q633" s="111" t="s">
        <v>23</v>
      </c>
      <c r="R633" s="100">
        <v>3.3</v>
      </c>
      <c r="S633" s="100">
        <f t="shared" si="28"/>
        <v>3.1571999999999996</v>
      </c>
      <c r="T633" s="100">
        <v>3.2</v>
      </c>
      <c r="U633" s="100" t="s">
        <v>11</v>
      </c>
      <c r="V633" s="95" t="s">
        <v>274</v>
      </c>
      <c r="W633" s="47" t="s">
        <v>7</v>
      </c>
      <c r="Y633" s="53">
        <f t="shared" si="29"/>
        <v>3.981071705534992E+16</v>
      </c>
      <c r="AH633" s="37"/>
    </row>
    <row r="634" spans="1:34" x14ac:dyDescent="0.2">
      <c r="A634" s="45" t="s">
        <v>909</v>
      </c>
      <c r="B634" s="110">
        <f t="shared" si="27"/>
        <v>44920.680648148147</v>
      </c>
      <c r="C634" s="95">
        <v>2022</v>
      </c>
      <c r="D634" s="95">
        <v>12</v>
      </c>
      <c r="E634" s="95">
        <v>25</v>
      </c>
      <c r="F634" s="95">
        <v>16</v>
      </c>
      <c r="G634" s="96">
        <v>20</v>
      </c>
      <c r="H634" s="97">
        <v>8.5</v>
      </c>
      <c r="I634" s="97">
        <v>1.2</v>
      </c>
      <c r="J634" s="98">
        <v>51.167000000000002</v>
      </c>
      <c r="K634" s="95">
        <v>2</v>
      </c>
      <c r="L634" s="98">
        <v>1.7999999999999999E-2</v>
      </c>
      <c r="M634" s="98">
        <v>100.238</v>
      </c>
      <c r="N634" s="95">
        <v>2</v>
      </c>
      <c r="O634" s="95">
        <v>2.9000000000000001E-2</v>
      </c>
      <c r="P634" s="95">
        <v>10</v>
      </c>
      <c r="Q634" s="111" t="s">
        <v>23</v>
      </c>
      <c r="R634" s="100">
        <v>2.2000000000000002</v>
      </c>
      <c r="S634" s="100">
        <f t="shared" si="28"/>
        <v>2.0638000000000005</v>
      </c>
      <c r="T634" s="100">
        <v>2.1</v>
      </c>
      <c r="U634" s="100" t="s">
        <v>11</v>
      </c>
      <c r="V634" s="95" t="s">
        <v>274</v>
      </c>
      <c r="W634" s="47" t="s">
        <v>7</v>
      </c>
      <c r="Y634" s="53">
        <f t="shared" si="29"/>
        <v>891250938133751.25</v>
      </c>
      <c r="AH634" s="37"/>
    </row>
    <row r="635" spans="1:34" x14ac:dyDescent="0.2">
      <c r="A635" s="45" t="s">
        <v>910</v>
      </c>
      <c r="B635" s="110">
        <f t="shared" si="27"/>
        <v>44920.817337962966</v>
      </c>
      <c r="C635" s="95">
        <v>2022</v>
      </c>
      <c r="D635" s="95">
        <v>12</v>
      </c>
      <c r="E635" s="95">
        <v>25</v>
      </c>
      <c r="F635" s="95">
        <v>19</v>
      </c>
      <c r="G635" s="96">
        <v>36</v>
      </c>
      <c r="H635" s="97">
        <v>58.2</v>
      </c>
      <c r="I635" s="97">
        <v>0.8</v>
      </c>
      <c r="J635" s="98">
        <v>51.24</v>
      </c>
      <c r="K635" s="95">
        <v>2</v>
      </c>
      <c r="L635" s="98">
        <v>1.7999999999999999E-2</v>
      </c>
      <c r="M635" s="98">
        <v>100.271</v>
      </c>
      <c r="N635" s="95">
        <v>2</v>
      </c>
      <c r="O635" s="95">
        <v>2.9000000000000001E-2</v>
      </c>
      <c r="P635" s="95">
        <v>10</v>
      </c>
      <c r="Q635" s="111" t="s">
        <v>23</v>
      </c>
      <c r="R635" s="100">
        <v>2.2000000000000002</v>
      </c>
      <c r="S635" s="100">
        <f t="shared" si="28"/>
        <v>2.0638000000000005</v>
      </c>
      <c r="T635" s="100">
        <v>2.1</v>
      </c>
      <c r="U635" s="100" t="s">
        <v>11</v>
      </c>
      <c r="V635" s="95" t="s">
        <v>274</v>
      </c>
      <c r="W635" s="47" t="s">
        <v>7</v>
      </c>
      <c r="Y635" s="53">
        <f t="shared" si="29"/>
        <v>891250938133751.25</v>
      </c>
      <c r="AH635" s="37"/>
    </row>
    <row r="636" spans="1:34" x14ac:dyDescent="0.2">
      <c r="A636" s="45" t="s">
        <v>911</v>
      </c>
      <c r="B636" s="110">
        <f t="shared" si="27"/>
        <v>44922.244479166664</v>
      </c>
      <c r="C636" s="95">
        <v>2022</v>
      </c>
      <c r="D636" s="95">
        <v>12</v>
      </c>
      <c r="E636" s="95">
        <v>27</v>
      </c>
      <c r="F636" s="95">
        <v>5</v>
      </c>
      <c r="G636" s="96">
        <v>52</v>
      </c>
      <c r="H636" s="97">
        <v>3.7</v>
      </c>
      <c r="I636" s="97">
        <v>1.3</v>
      </c>
      <c r="J636" s="98">
        <v>51.267000000000003</v>
      </c>
      <c r="K636" s="95">
        <v>4</v>
      </c>
      <c r="L636" s="98">
        <v>3.5999999999999997E-2</v>
      </c>
      <c r="M636" s="98">
        <v>100.32599999999999</v>
      </c>
      <c r="N636" s="95">
        <v>2</v>
      </c>
      <c r="O636" s="95">
        <v>2.9000000000000001E-2</v>
      </c>
      <c r="P636" s="95">
        <v>10</v>
      </c>
      <c r="Q636" s="111" t="s">
        <v>23</v>
      </c>
      <c r="R636" s="100">
        <v>1.7000000000000002</v>
      </c>
      <c r="S636" s="100">
        <f t="shared" si="28"/>
        <v>1.5668000000000002</v>
      </c>
      <c r="T636" s="100">
        <v>1.6</v>
      </c>
      <c r="U636" s="100" t="s">
        <v>11</v>
      </c>
      <c r="V636" s="95" t="s">
        <v>274</v>
      </c>
      <c r="W636" s="47" t="s">
        <v>7</v>
      </c>
      <c r="Y636" s="53">
        <f t="shared" si="29"/>
        <v>158489319246112.38</v>
      </c>
      <c r="AH636" s="37"/>
    </row>
    <row r="637" spans="1:34" x14ac:dyDescent="0.2">
      <c r="A637" s="45" t="s">
        <v>912</v>
      </c>
      <c r="B637" s="110">
        <f t="shared" si="27"/>
        <v>44922.778171296297</v>
      </c>
      <c r="C637" s="95">
        <v>2022</v>
      </c>
      <c r="D637" s="95">
        <v>12</v>
      </c>
      <c r="E637" s="95">
        <v>27</v>
      </c>
      <c r="F637" s="95">
        <v>18</v>
      </c>
      <c r="G637" s="96">
        <v>40</v>
      </c>
      <c r="H637" s="97">
        <v>34.200000000000003</v>
      </c>
      <c r="I637" s="97">
        <v>1.7</v>
      </c>
      <c r="J637" s="98">
        <v>51.18</v>
      </c>
      <c r="K637" s="95">
        <v>2</v>
      </c>
      <c r="L637" s="98">
        <v>1.7999999999999999E-2</v>
      </c>
      <c r="M637" s="98">
        <v>100.259</v>
      </c>
      <c r="N637" s="95">
        <v>1</v>
      </c>
      <c r="O637" s="95">
        <v>1.4E-2</v>
      </c>
      <c r="P637" s="95">
        <v>9</v>
      </c>
      <c r="Q637" s="111" t="s">
        <v>23</v>
      </c>
      <c r="R637" s="100">
        <v>3.1</v>
      </c>
      <c r="S637" s="100">
        <f t="shared" si="28"/>
        <v>2.9584000000000001</v>
      </c>
      <c r="T637" s="100">
        <v>3</v>
      </c>
      <c r="U637" s="100" t="s">
        <v>11</v>
      </c>
      <c r="V637" s="95" t="s">
        <v>274</v>
      </c>
      <c r="W637" s="47" t="s">
        <v>7</v>
      </c>
      <c r="Y637" s="53">
        <f t="shared" si="29"/>
        <v>1.9952623149688948E+16</v>
      </c>
      <c r="AH637" s="37"/>
    </row>
    <row r="638" spans="1:34" x14ac:dyDescent="0.2">
      <c r="A638" s="45" t="s">
        <v>913</v>
      </c>
      <c r="B638" s="110">
        <f t="shared" si="27"/>
        <v>44923.318113425928</v>
      </c>
      <c r="C638" s="95">
        <v>2022</v>
      </c>
      <c r="D638" s="95">
        <v>12</v>
      </c>
      <c r="E638" s="95">
        <v>28</v>
      </c>
      <c r="F638" s="95">
        <v>7</v>
      </c>
      <c r="G638" s="96">
        <v>38</v>
      </c>
      <c r="H638" s="97">
        <v>5.0999999999999996</v>
      </c>
      <c r="I638" s="97">
        <v>1.6</v>
      </c>
      <c r="J638" s="98">
        <v>50.137</v>
      </c>
      <c r="K638" s="95">
        <v>3</v>
      </c>
      <c r="L638" s="98">
        <v>2.7E-2</v>
      </c>
      <c r="M638" s="98">
        <v>100.01900000000001</v>
      </c>
      <c r="N638" s="95">
        <v>2</v>
      </c>
      <c r="O638" s="95">
        <v>2.8000000000000001E-2</v>
      </c>
      <c r="P638" s="95">
        <v>10</v>
      </c>
      <c r="Q638" s="111" t="s">
        <v>23</v>
      </c>
      <c r="R638" s="100">
        <v>3</v>
      </c>
      <c r="S638" s="100">
        <f t="shared" si="28"/>
        <v>2.859</v>
      </c>
      <c r="T638" s="100">
        <v>2.9</v>
      </c>
      <c r="U638" s="100" t="s">
        <v>11</v>
      </c>
      <c r="V638" s="95" t="s">
        <v>274</v>
      </c>
      <c r="W638" s="47" t="s">
        <v>7</v>
      </c>
      <c r="Y638" s="53">
        <f t="shared" si="29"/>
        <v>1.4125375446227572E+16</v>
      </c>
      <c r="AH638" s="37"/>
    </row>
    <row r="639" spans="1:34" x14ac:dyDescent="0.2">
      <c r="Y639" s="54">
        <f>SUM(Y5:Y638)</f>
        <v>3.8372439958925082E+18</v>
      </c>
    </row>
  </sheetData>
  <autoFilter ref="A4:AI638"/>
  <conditionalFormatting sqref="B5:B637">
    <cfRule type="cellIs" dxfId="3" priority="4" stopIfTrue="1" operator="greaterThan">
      <formula>B6-0.00015</formula>
    </cfRule>
  </conditionalFormatting>
  <conditionalFormatting sqref="B6:B638">
    <cfRule type="cellIs" dxfId="2" priority="3" stopIfTrue="1" operator="lessThan">
      <formula>B5+0.00015</formula>
    </cfRule>
  </conditionalFormatting>
  <conditionalFormatting sqref="B638">
    <cfRule type="cellIs" dxfId="1" priority="175" stopIfTrue="1" operator="greaterThan">
      <formula>#REF!-0.00015</formula>
    </cfRule>
  </conditionalFormatting>
  <conditionalFormatting sqref="B5">
    <cfRule type="cellIs" dxfId="0" priority="177" stopIfTrue="1" operator="lessThan">
      <formula>#REF!+0.00015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Прибайкалье и Забайкалье все</vt:lpstr>
      <vt:lpstr>Прибайкалье и Забайкалье земл-я</vt:lpstr>
      <vt:lpstr>Афтершоки Хубсугульского ASGSR</vt:lpstr>
    </vt:vector>
  </TitlesOfParts>
  <Company>BB GS SB 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Gileva</dc:creator>
  <cp:lastModifiedBy>Пойгина С.Г.</cp:lastModifiedBy>
  <cp:lastPrinted>2020-08-12T04:21:06Z</cp:lastPrinted>
  <dcterms:created xsi:type="dcterms:W3CDTF">2020-08-12T03:24:40Z</dcterms:created>
  <dcterms:modified xsi:type="dcterms:W3CDTF">2024-03-26T11:13:50Z</dcterms:modified>
</cp:coreProperties>
</file>